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S_OF_1ST_QTR" sheetId="1" r:id="rId4"/>
  </sheets>
  <definedNames>
    <definedName name="_xlnm.Print_Titles" localSheetId="0">'AS_OF_1ST_QTR'!$8:$8</definedName>
  </definedNames>
  <calcPr calcId="999999" calcMode="auto" calcCompleted="1" fullCalcOnLoad="0" forceFullCalc="0"/>
</workbook>
</file>

<file path=xl/comments1.xml><?xml version="1.0" encoding="utf-8"?>
<comments xmlns="http://schemas.openxmlformats.org/spreadsheetml/2006/main">
  <authors>
    <author>Author</author>
  </authors>
  <commentList>
    <comment ref="C12" authorId="0">
      <text>
        <r>
          <rPr>
            <rFont val="Tahoma"/>
            <b val="true"/>
            <i val="false"/>
            <strike val="false"/>
            <color rgb="FF000000"/>
            <sz val="9"/>
            <u val="none"/>
          </rPr>
          <t xml:space="preserve">PAR:</t>
        </r>
        <r>
          <rPr>
            <rFont val="Tahoma"/>
            <b val="false"/>
            <i val="false"/>
            <strike val="false"/>
            <color rgb="FF000000"/>
            <sz val="9"/>
            <u val="none"/>
          </rPr>
          <t xml:space="preserve">
refund of ca for TF</t>
        </r>
      </text>
    </comment>
  </commentList>
</comments>
</file>

<file path=xl/sharedStrings.xml><?xml version="1.0" encoding="utf-8"?>
<sst xmlns="http://schemas.openxmlformats.org/spreadsheetml/2006/main" uniqueCount="234">
  <si>
    <t>FDP Form 12 - Unliquidated Cash Advances</t>
  </si>
  <si>
    <t>UNLIQUIDATED CASH ADVANCES</t>
  </si>
  <si>
    <t>As of March 31, 2023</t>
  </si>
  <si>
    <t>Agency: Tangub City</t>
  </si>
  <si>
    <t>Fund:</t>
  </si>
  <si>
    <t>General Fund</t>
  </si>
  <si>
    <t>Name of Officers/Employees</t>
  </si>
  <si>
    <t>Amount Balance</t>
  </si>
  <si>
    <t>Date Granted</t>
  </si>
  <si>
    <t>Purpose</t>
  </si>
  <si>
    <t>Amount Due</t>
  </si>
  <si>
    <t>Current</t>
  </si>
  <si>
    <t>Past Due</t>
  </si>
  <si>
    <t>(in alphabetical order)</t>
  </si>
  <si>
    <t>Less than 30 days</t>
  </si>
  <si>
    <t>31 - 90 days</t>
  </si>
  <si>
    <t>91-365 days</t>
  </si>
  <si>
    <t>Over 1 Year</t>
  </si>
  <si>
    <t>Over 2 Years</t>
  </si>
  <si>
    <t>3 years &amp; above</t>
  </si>
  <si>
    <t>Abatayo, Cristino</t>
  </si>
  <si>
    <t>Abejuela, Noel</t>
  </si>
  <si>
    <t>Abing, Raul Sr. G</t>
  </si>
  <si>
    <t>TEV</t>
  </si>
  <si>
    <t>Acapulco, Edgar</t>
  </si>
  <si>
    <t>CA FOR TF</t>
  </si>
  <si>
    <t>Acosta, Pete</t>
  </si>
  <si>
    <t>4/31/02</t>
  </si>
  <si>
    <t>Adtoon, Romeo</t>
  </si>
  <si>
    <t>Agua, Elda L</t>
  </si>
  <si>
    <t>Alamag, Calixto</t>
  </si>
  <si>
    <t>Albarracin, Marites F</t>
  </si>
  <si>
    <t>Alberca Sr., Florencio G</t>
  </si>
  <si>
    <t>Retuerto, Alexander M</t>
  </si>
  <si>
    <t>Alia, Tresita  T</t>
  </si>
  <si>
    <t>Operating Expenses</t>
  </si>
  <si>
    <t>Advances for Payroll</t>
  </si>
  <si>
    <t>Alngohuro, Filoteo</t>
  </si>
  <si>
    <t>Amistad, Demetrio O</t>
  </si>
  <si>
    <t>Amit, Rizalde</t>
  </si>
  <si>
    <t>Amora, Brylle Joseph P</t>
  </si>
  <si>
    <t>Amora, Christine P</t>
  </si>
  <si>
    <t>Amora, Cleofe F</t>
  </si>
  <si>
    <t>Amora, Lucy</t>
  </si>
  <si>
    <t>Andojar, Teofista T</t>
  </si>
  <si>
    <t>Anggot, Gerry L.</t>
  </si>
  <si>
    <t>Anghay, Marcelino</t>
  </si>
  <si>
    <t>Caylan, Antonio Jr. S</t>
  </si>
  <si>
    <t>Asok, Marisah</t>
  </si>
  <si>
    <t>Atay, Fe</t>
  </si>
  <si>
    <t>Bacus Jr., Vicente P.</t>
  </si>
  <si>
    <t>Balansag, Ireneo</t>
  </si>
  <si>
    <t>Balatero, Guillerma</t>
  </si>
  <si>
    <t>Banquiao, Alberto</t>
  </si>
  <si>
    <t>Bantog, Norman</t>
  </si>
  <si>
    <t>Barbasa, Victoriano</t>
  </si>
  <si>
    <t>Bargamento, Fernando M.</t>
  </si>
  <si>
    <t>Baroquillo, Jeoffrey</t>
  </si>
  <si>
    <t>Bazar, Nilo</t>
  </si>
  <si>
    <t>Beniga, Manuel</t>
  </si>
  <si>
    <t>Binaoro, Gabriel C</t>
  </si>
  <si>
    <t>REFUND</t>
  </si>
  <si>
    <t>Binondo, Jose</t>
  </si>
  <si>
    <t>Blanco, Felcor</t>
  </si>
  <si>
    <t>Boca, Julieta F.</t>
  </si>
  <si>
    <t>Bugas, John Kevin A.</t>
  </si>
  <si>
    <t>Cabalit, Windy</t>
  </si>
  <si>
    <t>Cabanday, Renato T</t>
  </si>
  <si>
    <t>Cabison, Juvy</t>
  </si>
  <si>
    <t>Calunod, Alberto</t>
  </si>
  <si>
    <t>Camiguing, Lida</t>
  </si>
  <si>
    <t>Canama, Sabiano S.</t>
  </si>
  <si>
    <t>Canama, Wilmar R.</t>
  </si>
  <si>
    <t>Canama, Zosima</t>
  </si>
  <si>
    <t>Canillas, Arnold</t>
  </si>
  <si>
    <t>Cantero, Glenn P</t>
  </si>
  <si>
    <t>Carriaga, Romeo M.</t>
  </si>
  <si>
    <t>Casuyon, Wiles B.</t>
  </si>
  <si>
    <t>Catane, Rachel</t>
  </si>
  <si>
    <t>Cuizon, Lazaro C. Jr.</t>
  </si>
  <si>
    <t>Dablo, Emerson C</t>
  </si>
  <si>
    <t>Daguman, Ilyn R.</t>
  </si>
  <si>
    <t>Daitia, Verginia W</t>
  </si>
  <si>
    <t>Daniel, Edgar</t>
  </si>
  <si>
    <t xml:space="preserve">Decina, Eulalia C. </t>
  </si>
  <si>
    <t>CA for Operating Exp</t>
  </si>
  <si>
    <t>Decina, Tito B.</t>
  </si>
  <si>
    <t>Del Castillo, Emeterio L</t>
  </si>
  <si>
    <t>De Los Reyes, Ron-ron</t>
  </si>
  <si>
    <t>Del Soccoro, Geneva</t>
  </si>
  <si>
    <t>Del Valle, Anecilin S.</t>
  </si>
  <si>
    <t>Denapo, Redeemer W</t>
  </si>
  <si>
    <t>Destura, Rolando</t>
  </si>
  <si>
    <t>Duran, Gerard Paul P.</t>
  </si>
  <si>
    <t>Financial assistance</t>
  </si>
  <si>
    <t>Durens, Virgincita B.</t>
  </si>
  <si>
    <t>Embodo, Elton John B.</t>
  </si>
  <si>
    <t>Enomar, Jennifer</t>
  </si>
  <si>
    <t>Espaltero, Rozzel</t>
  </si>
  <si>
    <t>ESPINOSA, JEROME</t>
  </si>
  <si>
    <t>Fernandez, Bellaflor E</t>
  </si>
  <si>
    <t>Ferraren, Pedro O</t>
  </si>
  <si>
    <t>Fiel Alicia C.</t>
  </si>
  <si>
    <t>Fiel, Constancio</t>
  </si>
  <si>
    <t>Flora, Manuel</t>
  </si>
  <si>
    <t>Flores, Edar M.</t>
  </si>
  <si>
    <t>Florida, Alvin D</t>
  </si>
  <si>
    <t>Florida, Beatriz G</t>
  </si>
  <si>
    <t>Florida, Emigdio</t>
  </si>
  <si>
    <t>Fuentes, Crystal Jul E.</t>
  </si>
  <si>
    <t>Fuentes, Remegia</t>
  </si>
  <si>
    <t>Fuentes, Victor</t>
  </si>
  <si>
    <t>Gabiana, Joy</t>
  </si>
  <si>
    <t>Galeza, Nenita</t>
  </si>
  <si>
    <t>Gicale, Mark Anthony</t>
  </si>
  <si>
    <t>Godoy, Jovencio R.</t>
  </si>
  <si>
    <t>Gongob, Lilia  C.</t>
  </si>
  <si>
    <t>Gripo, Martin Dale</t>
  </si>
  <si>
    <t>Gucor, Daven Mars I</t>
  </si>
  <si>
    <t>Hera, Liberto</t>
  </si>
  <si>
    <t>Hilot, Jenrech C</t>
  </si>
  <si>
    <t>Jaicitn, Julieta B.</t>
  </si>
  <si>
    <t>Jala, Mary Antonette R.</t>
  </si>
  <si>
    <t>Jamoner, Bonifacio</t>
  </si>
  <si>
    <t>Javier, Lina</t>
  </si>
  <si>
    <t>Jumamil, Ruben</t>
  </si>
  <si>
    <t>Rio, Krystel Vail Marie D</t>
  </si>
  <si>
    <t>Lacanglacang, Rosa</t>
  </si>
  <si>
    <t>Langanlangan, Jose</t>
  </si>
  <si>
    <t>Lao, Samuel</t>
  </si>
  <si>
    <t>Lapiz, Sherwin M.</t>
  </si>
  <si>
    <t>Laurete, Dominador Sr.</t>
  </si>
  <si>
    <t>Laurete, Niel Von</t>
  </si>
  <si>
    <t>Legaspi, Gloria</t>
  </si>
  <si>
    <t>Libre, Jesus W.</t>
  </si>
  <si>
    <t>Linganay, Belen F.</t>
  </si>
  <si>
    <t>Linganay, Rene S</t>
  </si>
  <si>
    <t>Llegonas, Bobby</t>
  </si>
  <si>
    <t>Llesal, Ramon</t>
  </si>
  <si>
    <t>Lomanta, Tessie C.</t>
  </si>
  <si>
    <t>Loquias, Rosalina I</t>
  </si>
  <si>
    <t>Maaba, Danny w.</t>
  </si>
  <si>
    <t>Mabalod, Romeo</t>
  </si>
  <si>
    <t>Macutob, Donna Mia S</t>
  </si>
  <si>
    <t>Magsayo, Herbert</t>
  </si>
  <si>
    <t>Mag-usara, Marife C</t>
  </si>
  <si>
    <t>Maldepenia, Pablito</t>
  </si>
  <si>
    <t>Manaloto, Helen P</t>
  </si>
  <si>
    <t>Operating expense</t>
  </si>
  <si>
    <t>Mandin, Marleaf W.</t>
  </si>
  <si>
    <t>Mangao, Marlene W.</t>
  </si>
  <si>
    <t>Manglo, Theresa</t>
  </si>
  <si>
    <t>Manigsala, Dhelia</t>
  </si>
  <si>
    <t>AMAMIO, MARISSA V</t>
  </si>
  <si>
    <t>Matalines, Fe</t>
  </si>
  <si>
    <t>Matalines, Vilmar A</t>
  </si>
  <si>
    <t>Montefalcon, Claudio</t>
  </si>
  <si>
    <t>Moreno, Jovelyn L</t>
  </si>
  <si>
    <t>Mulato, Arnold S.</t>
  </si>
  <si>
    <t>Nacion, Alexander</t>
  </si>
  <si>
    <t>Nason, Alberto W.</t>
  </si>
  <si>
    <t>Navarez, Francisco</t>
  </si>
  <si>
    <t>Nueva, Maricelle</t>
  </si>
  <si>
    <t>Nuñez, Diana Mae O</t>
  </si>
  <si>
    <t>Advances for Oprtg</t>
  </si>
  <si>
    <t>Oniot, Joseph D</t>
  </si>
  <si>
    <t>Ordeniza, Eva R.</t>
  </si>
  <si>
    <t>Paclipan, Opelia</t>
  </si>
  <si>
    <t>Padillo Jr., Anacleto H.</t>
  </si>
  <si>
    <t>Paller, Teodoro W.</t>
  </si>
  <si>
    <t>Pancho, Charito</t>
  </si>
  <si>
    <t>Pantaliano, Alex</t>
  </si>
  <si>
    <t>Patulada, Raul O.</t>
  </si>
  <si>
    <t>Peneda, Paulino</t>
  </si>
  <si>
    <t>Peñonal, Ellen May C</t>
  </si>
  <si>
    <t>Pintacasi, Nila W.</t>
  </si>
  <si>
    <t>Pulgo, Lolito</t>
  </si>
  <si>
    <t>Quico, Juanito W</t>
  </si>
  <si>
    <t>Quiday, Reitzfern Pol S.</t>
  </si>
  <si>
    <t>Ramo, Franklin Jr.</t>
  </si>
  <si>
    <t>Ramos Jr., Edgardo R.</t>
  </si>
  <si>
    <t>Ramos, Anita S.</t>
  </si>
  <si>
    <t>CA for Payroll</t>
  </si>
  <si>
    <t>Ramos, Renato L.</t>
  </si>
  <si>
    <t>Enguito, Reuby C</t>
  </si>
  <si>
    <t>Reyes, Lanie R.</t>
  </si>
  <si>
    <t>Reyes, Rodolfo C.</t>
  </si>
  <si>
    <t>Roxas, Hipolito G</t>
  </si>
  <si>
    <t>Buenafe, Rose N</t>
  </si>
  <si>
    <t>Sabanal, Janiel</t>
  </si>
  <si>
    <t>Sabucdalao, Madelaine R</t>
  </si>
  <si>
    <t>Saladaga, Helen</t>
  </si>
  <si>
    <t>Saladaga, Nelson A.</t>
  </si>
  <si>
    <t>Salvanera, Ricardo</t>
  </si>
  <si>
    <t>Samporna, Meles</t>
  </si>
  <si>
    <t>Sandoval, Verlon</t>
  </si>
  <si>
    <t>Santos, Florencio Jr.</t>
  </si>
  <si>
    <t>Sarbida, Ireneo A</t>
  </si>
  <si>
    <t>Saturinas, Leah J.</t>
  </si>
  <si>
    <t>Sayson, Mateo</t>
  </si>
  <si>
    <t>Siete, Tresito C.</t>
  </si>
  <si>
    <t>Solatorio, Gabrielita</t>
  </si>
  <si>
    <t>Sumaylo, Albert M.</t>
  </si>
  <si>
    <t>Suson, Marreane</t>
  </si>
  <si>
    <t>Tabalba, Mary Grace D</t>
  </si>
  <si>
    <t>Tablan, Judith B.</t>
  </si>
  <si>
    <t>Tagbacaula, Richly A</t>
  </si>
  <si>
    <t>Tala, Leonido C</t>
  </si>
  <si>
    <t>Tala, Melindo B.</t>
  </si>
  <si>
    <t>Tan, Jennifer W.</t>
  </si>
  <si>
    <t>Tapayan, Flavio</t>
  </si>
  <si>
    <t>Tarculas, Joel</t>
  </si>
  <si>
    <t>Tayros, Liney W.</t>
  </si>
  <si>
    <t>Tigol Jr, Dioscoro G</t>
  </si>
  <si>
    <t>Tiongson, Alberto</t>
  </si>
  <si>
    <t>TULBA, JONATHAN</t>
  </si>
  <si>
    <t>Ugat, Elaida</t>
  </si>
  <si>
    <t>Unabia, Ariel C.</t>
  </si>
  <si>
    <t>Unabia, Arnold C.</t>
  </si>
  <si>
    <t>Unabia, Osita D.</t>
  </si>
  <si>
    <t>Valeroso, Florencia</t>
  </si>
  <si>
    <t>Verdad, Primitivo</t>
  </si>
  <si>
    <t>Vicada, Claro Jr.</t>
  </si>
  <si>
    <t>Vicada, Erlinda G.</t>
  </si>
  <si>
    <t>Yonting, Philip Jon Axel G</t>
  </si>
  <si>
    <t>Yway, Ray S.</t>
  </si>
  <si>
    <t>Zabala, Grace C.</t>
  </si>
  <si>
    <t>Zapatos, Felipe</t>
  </si>
  <si>
    <t>TOTAL</t>
  </si>
  <si>
    <t>We hereby certify that we have reviewed the contents and hereby attest to the veracity and correctness of the data or
information contained in this document.</t>
  </si>
  <si>
    <t>(Sgd) ANNA RUTCHEL M. OLEGARIO</t>
  </si>
  <si>
    <t>(Sgd) SABINIANO S. CANAMA</t>
  </si>
  <si>
    <t>City Accountant</t>
  </si>
  <si>
    <t>City Mayor</t>
  </si>
</sst>
</file>

<file path=xl/styles.xml><?xml version="1.0" encoding="utf-8"?>
<styleSheet xmlns="http://schemas.openxmlformats.org/spreadsheetml/2006/main" xml:space="preserve">
  <numFmts count="5">
    <numFmt numFmtId="164" formatCode="_-* #,##0.00_-;\-* #,##0.00_-;_-* &quot;-&quot;??_-;_-@_-"/>
    <numFmt numFmtId="165" formatCode="mm/dd/yy;@"/>
    <numFmt numFmtId="166" formatCode="_(* #,##0.00_);_(* \(#,##0.00\);_(* &quot;-&quot;??_);_(@_)"/>
    <numFmt numFmtId="167" formatCode="\(#,##0.00\);\(#,##0.00\)"/>
    <numFmt numFmtId="168" formatCode="#,##0.00_);\(#,##0.00\)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9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0"/>
      <i val="1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center" vertical="bottom" textRotation="0" wrapText="true" shrinkToFit="false"/>
    </xf>
    <xf xfId="0" fontId="2" numFmtId="0" fillId="2" borderId="1" applyFont="1" applyNumberFormat="0" applyFill="0" applyBorder="1" applyAlignment="1">
      <alignment horizontal="center" vertical="bottom" textRotation="0" wrapText="false" shrinkToFit="false"/>
    </xf>
    <xf xfId="0" fontId="1" numFmtId="0" fillId="2" borderId="1" applyFont="1" applyNumberFormat="0" applyFill="0" applyBorder="1" applyAlignment="1">
      <alignment horizontal="right" vertical="bottom" textRotation="0" wrapText="false" shrinkToFit="false"/>
    </xf>
    <xf xfId="0" fontId="1" numFmtId="0" fillId="2" borderId="1" applyFont="1" applyNumberFormat="0" applyFill="0" applyBorder="1" applyAlignment="1">
      <alignment horizontal="general" vertical="center" textRotation="0" wrapText="false" shrinkToFit="false"/>
    </xf>
    <xf xfId="0" fontId="1" numFmtId="164" fillId="2" borderId="1" applyFont="1" applyNumberFormat="1" applyFill="0" applyBorder="1" applyAlignment="1">
      <alignment horizontal="right" vertical="center" textRotation="0" wrapText="false" shrinkToFit="false"/>
    </xf>
    <xf xfId="0" fontId="1" numFmtId="165" fillId="2" borderId="1" applyFont="1" applyNumberFormat="1" applyFill="0" applyBorder="1" applyAlignment="1">
      <alignment horizontal="right" vertical="center" textRotation="0" wrapText="false" shrinkToFit="false"/>
    </xf>
    <xf xfId="0" fontId="1" numFmtId="164" fillId="2" borderId="1" applyFont="1" applyNumberFormat="1" applyFill="0" applyBorder="1" applyAlignment="1">
      <alignment horizontal="left" vertical="center" textRotation="0" wrapText="false" shrinkToFit="false"/>
    </xf>
    <xf xfId="0" fontId="1" numFmtId="164" fillId="2" borderId="1" applyFont="1" applyNumberFormat="1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1">
      <alignment horizontal="general" vertical="center" textRotation="0" wrapText="false" shrinkToFit="false"/>
    </xf>
    <xf xfId="0" fontId="1" numFmtId="39" fillId="2" borderId="1" applyFont="1" applyNumberFormat="1" applyFill="0" applyBorder="1" applyAlignment="1">
      <alignment horizontal="right" vertical="center" textRotation="0" wrapText="false" shrinkToFit="false"/>
    </xf>
    <xf xfId="0" fontId="1" numFmtId="165" fillId="2" borderId="1" applyFont="1" applyNumberFormat="1" applyFill="0" applyBorder="1" applyAlignment="1">
      <alignment horizontal="center" vertical="center" textRotation="0" wrapText="false" shrinkToFit="false"/>
    </xf>
    <xf xfId="0" fontId="1" numFmtId="39" fillId="2" borderId="1" applyFont="1" applyNumberFormat="1" applyFill="0" applyBorder="1" applyAlignment="1">
      <alignment horizontal="right" vertical="center" textRotation="0" wrapText="false" shrinkToFit="false"/>
    </xf>
    <xf xfId="0" fontId="1" numFmtId="39" fillId="2" borderId="1" applyFont="1" applyNumberFormat="1" applyFill="0" applyBorder="1" applyAlignment="1">
      <alignment horizontal="center" vertical="center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39" fillId="2" borderId="1" applyFont="1" applyNumberFormat="1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0" applyBorder="1" applyAlignment="1">
      <alignment horizontal="general" vertical="center" textRotation="0" wrapText="false" shrinkToFit="false"/>
    </xf>
    <xf xfId="0" fontId="1" numFmtId="0" fillId="2" borderId="3" applyFont="1" applyNumberFormat="0" applyFill="0" applyBorder="1" applyAlignment="1">
      <alignment horizontal="general" vertical="center" textRotation="0" wrapText="false" shrinkToFit="false"/>
    </xf>
    <xf xfId="0" fontId="1" numFmtId="165" fillId="2" borderId="1" applyFont="1" applyNumberFormat="1" applyFill="0" applyBorder="1" applyAlignment="1">
      <alignment horizontal="center" vertical="center" textRotation="0" wrapText="false" shrinkToFit="false"/>
    </xf>
    <xf xfId="0" fontId="1" numFmtId="164" fillId="2" borderId="1" applyFont="1" applyNumberFormat="1" applyFill="0" applyBorder="1" applyAlignment="1">
      <alignment horizontal="left" vertical="bottom" textRotation="0" wrapText="true" shrinkToFit="false"/>
    </xf>
    <xf xfId="0" fontId="2" numFmtId="164" fillId="2" borderId="4" applyFont="1" applyNumberFormat="1" applyFill="0" applyBorder="1" applyAlignment="0">
      <alignment horizontal="general" vertical="bottom" textRotation="0" wrapText="false" shrinkToFit="false"/>
    </xf>
    <xf xfId="0" fontId="1" numFmtId="164" fillId="2" borderId="0" applyFont="1" applyNumberFormat="1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1" numFmtId="166" fillId="2" borderId="0" applyFont="1" applyNumberFormat="1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1" applyFont="1" applyNumberFormat="0" applyFill="0" applyBorder="1" applyAlignment="1">
      <alignment horizontal="general" vertical="center" textRotation="0" wrapText="false" shrinkToFit="false"/>
    </xf>
    <xf xfId="0" fontId="3" numFmtId="0" fillId="2" borderId="0" applyFont="1" applyNumberFormat="0" applyFill="0" applyBorder="0" applyAlignment="1">
      <alignment horizontal="general" vertical="top" textRotation="0" wrapText="false" shrinkToFit="false"/>
    </xf>
    <xf xfId="0" fontId="1" numFmtId="39" fillId="2" borderId="1" applyFont="1" applyNumberFormat="1" applyFill="0" applyBorder="1" applyAlignment="1">
      <alignment horizontal="right" vertical="center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164" fillId="2" borderId="1" applyFont="1" applyNumberFormat="1" applyFill="0" applyBorder="1" applyAlignment="0">
      <alignment horizontal="general" vertical="bottom" textRotation="0" wrapText="false" shrinkToFit="false"/>
    </xf>
    <xf xfId="0" fontId="1" numFmtId="164" fillId="2" borderId="1" applyFont="1" applyNumberFormat="1" applyFill="0" applyBorder="1" applyAlignment="1">
      <alignment horizontal="right" vertical="center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164" fillId="2" borderId="1" applyFont="1" applyNumberFormat="1" applyFill="0" applyBorder="1" applyAlignment="0">
      <alignment horizontal="general" vertical="bottom" textRotation="0" wrapText="false" shrinkToFit="false"/>
    </xf>
    <xf xfId="0" fontId="1" numFmtId="167" fillId="2" borderId="1" applyFont="1" applyNumberFormat="1" applyFill="0" applyBorder="1" applyAlignment="1">
      <alignment horizontal="right" vertical="center" textRotation="0" wrapText="false" shrinkToFit="false"/>
    </xf>
    <xf xfId="0" fontId="1" numFmtId="0" fillId="2" borderId="1" applyFont="1" applyNumberFormat="0" applyFill="0" applyBorder="1" applyAlignment="1">
      <alignment horizontal="general" vertical="center" textRotation="0" wrapText="false" shrinkToFit="false"/>
    </xf>
    <xf xfId="0" fontId="1" numFmtId="165" fillId="2" borderId="1" applyFont="1" applyNumberFormat="1" applyFill="0" applyBorder="1" applyAlignment="1">
      <alignment horizontal="right" vertical="center" textRotation="0" wrapText="false" shrinkToFit="false"/>
    </xf>
    <xf xfId="0" fontId="1" numFmtId="164" fillId="2" borderId="1" applyFont="1" applyNumberFormat="1" applyFill="0" applyBorder="1" applyAlignment="1">
      <alignment horizontal="left" vertical="center" textRotation="0" wrapText="false" shrinkToFit="false"/>
    </xf>
    <xf xfId="0" fontId="1" numFmtId="167" fillId="2" borderId="1" applyFont="1" applyNumberFormat="1" applyFill="0" applyBorder="1" applyAlignment="1">
      <alignment horizontal="right" vertical="center" textRotation="0" wrapText="false" shrinkToFit="false"/>
    </xf>
    <xf xfId="0" fontId="1" numFmtId="168" fillId="2" borderId="1" applyFont="1" applyNumberFormat="1" applyFill="0" applyBorder="1" applyAlignment="1">
      <alignment horizontal="right" vertical="center" textRotation="0" wrapText="false" shrinkToFit="false"/>
    </xf>
    <xf xfId="0" fontId="1" numFmtId="167" fillId="2" borderId="1" applyFont="1" applyNumberFormat="1" applyFill="0" applyBorder="1" applyAlignment="1">
      <alignment horizontal="right" vertical="center" textRotation="0" wrapText="false" shrinkToFit="false"/>
    </xf>
    <xf xfId="0" fontId="1" numFmtId="167" fillId="2" borderId="1" applyFont="1" applyNumberFormat="1" applyFill="0" applyBorder="1" applyAlignment="0">
      <alignment horizontal="general" vertical="bottom" textRotation="0" wrapText="false" shrinkToFit="false"/>
    </xf>
    <xf xfId="0" fontId="1" numFmtId="168" fillId="2" borderId="1" applyFont="1" applyNumberFormat="1" applyFill="0" applyBorder="1" applyAlignment="1">
      <alignment horizontal="right" vertical="center" textRotation="0" wrapText="false" shrinkToFit="false"/>
    </xf>
    <xf xfId="0" fontId="1" numFmtId="4" fillId="2" borderId="0" applyFont="1" applyNumberFormat="1" applyFill="0" applyBorder="0" applyAlignment="0">
      <alignment horizontal="general" vertical="bottom" textRotation="0" wrapText="false" shrinkToFit="false"/>
    </xf>
    <xf xfId="0" fontId="2" numFmtId="164" fillId="2" borderId="0" applyFont="1" applyNumberFormat="1" applyFill="0" applyBorder="0" applyAlignment="1">
      <alignment horizontal="center" vertical="bottom" textRotation="0" wrapText="false" shrinkToFit="false"/>
    </xf>
    <xf xfId="0" fontId="1" numFmtId="168" fillId="2" borderId="1" applyFont="1" applyNumberFormat="1" applyFill="0" applyBorder="1" applyAlignment="0">
      <alignment horizontal="general" vertical="bottom" textRotation="0" wrapText="false" shrinkToFit="false"/>
    </xf>
    <xf xfId="0" fontId="1" numFmtId="39" fillId="2" borderId="1" applyFont="1" applyNumberFormat="1" applyFill="0" applyBorder="1" applyAlignment="1">
      <alignment horizontal="left" vertical="center" textRotation="0" wrapText="false" shrinkToFit="false"/>
    </xf>
    <xf xfId="0" fontId="1" numFmtId="0" fillId="2" borderId="1" applyFont="1" applyNumberFormat="0" applyFill="0" applyBorder="1" applyAlignment="1">
      <alignment horizontal="general" vertical="center" textRotation="0" wrapText="false" shrinkToFit="false"/>
    </xf>
    <xf xfId="0" fontId="1" numFmtId="164" fillId="2" borderId="1" applyFont="1" applyNumberFormat="1" applyFill="0" applyBorder="1" applyAlignment="1">
      <alignment horizontal="right" vertical="center" textRotation="0" wrapText="false" shrinkToFit="false"/>
    </xf>
    <xf xfId="0" fontId="1" numFmtId="165" fillId="2" borderId="1" applyFont="1" applyNumberFormat="1" applyFill="0" applyBorder="1" applyAlignment="1">
      <alignment horizontal="center" vertical="center" textRotation="0" wrapText="false" shrinkToFit="false"/>
    </xf>
    <xf xfId="0" fontId="1" numFmtId="39" fillId="2" borderId="1" applyFont="1" applyNumberFormat="1" applyFill="0" applyBorder="1" applyAlignment="1">
      <alignment horizontal="left" vertical="center" textRotation="0" wrapText="false" shrinkToFit="false"/>
    </xf>
    <xf xfId="0" fontId="1" numFmtId="0" fillId="2" borderId="1" applyFont="1" applyNumberFormat="0" applyFill="0" applyBorder="1" applyAlignment="1">
      <alignment horizontal="general" vertical="center" textRotation="0" wrapText="false" shrinkToFit="false"/>
    </xf>
    <xf xfId="0" fontId="1" numFmtId="164" fillId="2" borderId="0" applyFont="1" applyNumberFormat="1" applyFill="0" applyBorder="0" applyAlignment="0">
      <alignment horizontal="general" vertical="bottom" textRotation="0" wrapText="false" shrinkToFit="false"/>
    </xf>
    <xf xfId="0" fontId="1" numFmtId="0" fillId="2" borderId="3" applyFont="1" applyNumberFormat="0" applyFill="0" applyBorder="1" applyAlignment="1">
      <alignment horizontal="general" vertical="center" textRotation="0" wrapText="false" shrinkToFit="false"/>
    </xf>
    <xf xfId="0" fontId="1" numFmtId="165" fillId="2" borderId="1" applyFont="1" applyNumberFormat="1" applyFill="0" applyBorder="1" applyAlignment="1">
      <alignment horizontal="center" vertical="center" textRotation="0" wrapText="false" shrinkToFit="false"/>
    </xf>
    <xf xfId="0" fontId="1" numFmtId="39" fillId="2" borderId="1" applyFont="1" applyNumberFormat="1" applyFill="0" applyBorder="1" applyAlignment="1">
      <alignment horizontal="left" vertical="center" textRotation="0" wrapText="false" shrinkToFit="false"/>
    </xf>
    <xf xfId="0" fontId="1" numFmtId="164" fillId="2" borderId="0" applyFont="1" applyNumberFormat="1" applyFill="0" applyBorder="0" applyAlignment="0">
      <alignment horizontal="general" vertical="bottom" textRotation="0" wrapText="false" shrinkToFit="false"/>
    </xf>
    <xf xfId="0" fontId="1" numFmtId="167" fillId="2" borderId="1" applyFont="1" applyNumberFormat="1" applyFill="0" applyBorder="1" applyAlignment="0">
      <alignment horizontal="general" vertical="bottom" textRotation="0" wrapText="false" shrinkToFit="false"/>
    </xf>
    <xf xfId="0" fontId="1" numFmtId="164" fillId="2" borderId="0" applyFont="1" applyNumberFormat="1" applyFill="0" applyBorder="0" applyAlignment="0">
      <alignment horizontal="general" vertical="bottom" textRotation="0" wrapText="false" shrinkToFit="false"/>
    </xf>
    <xf xfId="0" fontId="1" numFmtId="164" fillId="2" borderId="1" applyFont="1" applyNumberFormat="1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6" applyFont="1" applyNumberFormat="0" applyFill="0" applyBorder="1" applyAlignment="1">
      <alignment horizontal="center" vertical="center" textRotation="0" wrapText="false" shrinkToFit="false"/>
    </xf>
    <xf xfId="0" fontId="2" numFmtId="0" fillId="2" borderId="7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false" shrinkToFit="false"/>
    </xf>
    <xf xfId="0" fontId="2" numFmtId="0" fillId="2" borderId="6" applyFont="1" applyNumberFormat="0" applyFill="0" applyBorder="1" applyAlignment="1">
      <alignment horizontal="center" vertical="center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8" applyFont="1" applyNumberFormat="0" applyFill="0" applyBorder="1" applyAlignment="1">
      <alignment horizontal="center" vertical="center" textRotation="0" wrapText="true" shrinkToFit="false"/>
    </xf>
    <xf xfId="0" fontId="2" numFmtId="0" fillId="2" borderId="9" applyFont="1" applyNumberFormat="0" applyFill="0" applyBorder="1" applyAlignment="1">
      <alignment horizontal="center" vertical="center" textRotation="0" wrapText="true" shrinkToFit="false"/>
    </xf>
    <xf xfId="0" fontId="2" numFmtId="0" fillId="2" borderId="10" applyFont="1" applyNumberFormat="0" applyFill="0" applyBorder="1" applyAlignment="1">
      <alignment horizontal="center" vertical="center" textRotation="0" wrapText="true" shrinkToFit="false"/>
    </xf>
    <xf xfId="0" fontId="2" numFmtId="0" fillId="2" borderId="11" applyFont="1" applyNumberFormat="0" applyFill="0" applyBorder="1" applyAlignment="1">
      <alignment horizontal="center" vertical="center" textRotation="0" wrapText="true" shrinkToFit="false"/>
    </xf>
    <xf xfId="0" fontId="2" numFmtId="0" fillId="2" borderId="12" applyFont="1" applyNumberFormat="0" applyFill="0" applyBorder="1" applyAlignment="1">
      <alignment horizontal="center" vertical="bottom" textRotation="0" wrapText="false" shrinkToFit="false"/>
    </xf>
    <xf xfId="0" fontId="2" numFmtId="0" fillId="2" borderId="13" applyFont="1" applyNumberFormat="0" applyFill="0" applyBorder="1" applyAlignment="1">
      <alignment horizontal="center" vertical="bottom" textRotation="0" wrapText="false" shrinkToFit="false"/>
    </xf>
    <xf xfId="0" fontId="2" numFmtId="0" fillId="2" borderId="2" applyFont="1" applyNumberFormat="0" applyFill="0" applyBorder="1" applyAlignment="1">
      <alignment horizontal="center" vertical="bottom" textRotation="0" wrapText="false" shrinkToFit="false"/>
    </xf>
    <xf xfId="0" fontId="2" numFmtId="0" fillId="2" borderId="8" applyFont="1" applyNumberFormat="0" applyFill="0" applyBorder="1" applyAlignment="1">
      <alignment horizontal="center" vertical="bottom" textRotation="0" wrapText="false" shrinkToFit="false"/>
    </xf>
    <xf xfId="0" fontId="2" numFmtId="0" fillId="2" borderId="14" applyFont="1" applyNumberFormat="0" applyFill="0" applyBorder="1" applyAlignment="1">
      <alignment horizontal="center" vertical="bottom" textRotation="0" wrapText="false" shrinkToFit="false"/>
    </xf>
    <xf xfId="0" fontId="2" numFmtId="0" fillId="2" borderId="15" applyFont="1" applyNumberFormat="0" applyFill="0" applyBorder="1" applyAlignment="1">
      <alignment horizontal="center" vertical="center" textRotation="0" wrapText="true" shrinkToFit="false"/>
    </xf>
    <xf xfId="0" fontId="2" numFmtId="164" fillId="2" borderId="4" applyFont="1" applyNumberFormat="1" applyFill="0" applyBorder="1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0"/>
  <sheetViews>
    <sheetView tabSelected="1" workbookViewId="0" zoomScale="120" zoomScaleNormal="120" showGridLines="true" showRowColHeaders="1">
      <selection activeCell="C225" sqref="C225"/>
    </sheetView>
  </sheetViews>
  <sheetFormatPr defaultRowHeight="14.4" defaultColWidth="11.42578125" outlineLevelRow="0" outlineLevelCol="0"/>
  <cols>
    <col min="1" max="1" width="4.7109375" customWidth="true" style="2"/>
    <col min="2" max="2" width="25.28515625" customWidth="true" style="2"/>
    <col min="3" max="3" width="13.5703125" customWidth="true" style="2"/>
    <col min="4" max="4" width="9.5703125" customWidth="true" style="2"/>
    <col min="5" max="5" width="17.7109375" customWidth="true" style="2"/>
    <col min="6" max="6" width="13.28515625" customWidth="true" style="2"/>
    <col min="7" max="7" width="12.42578125" customWidth="true" style="2"/>
    <col min="8" max="8" width="13.5703125" customWidth="true" style="2"/>
    <col min="9" max="9" width="13.5703125" customWidth="true" style="2"/>
    <col min="10" max="10" width="12.42578125" customWidth="true" style="2"/>
    <col min="11" max="11" width="16.85546875" customWidth="true" style="2"/>
    <col min="12" max="12" width="11.42578125" style="2"/>
  </cols>
  <sheetData>
    <row r="1" spans="1:12">
      <c r="A1" s="32" t="s">
        <v>0</v>
      </c>
      <c r="B1" s="1"/>
    </row>
    <row r="2" spans="1:12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2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2">
      <c r="A4" s="2" t="s">
        <v>3</v>
      </c>
      <c r="B4" s="4"/>
    </row>
    <row r="5" spans="1:12">
      <c r="A5" s="2" t="s">
        <v>4</v>
      </c>
      <c r="B5" s="4" t="s">
        <v>5</v>
      </c>
    </row>
    <row r="6" spans="1:12" customHeight="1" ht="12.75">
      <c r="A6" s="66" t="s">
        <v>6</v>
      </c>
      <c r="B6" s="67"/>
      <c r="C6" s="70" t="s">
        <v>7</v>
      </c>
      <c r="D6" s="73" t="s">
        <v>8</v>
      </c>
      <c r="E6" s="73" t="s">
        <v>9</v>
      </c>
      <c r="F6" s="76" t="s">
        <v>10</v>
      </c>
      <c r="G6" s="77"/>
      <c r="H6" s="77"/>
      <c r="I6" s="77"/>
      <c r="J6" s="77"/>
      <c r="K6" s="78"/>
    </row>
    <row r="7" spans="1:12">
      <c r="A7" s="68"/>
      <c r="B7" s="69"/>
      <c r="C7" s="71"/>
      <c r="D7" s="74"/>
      <c r="E7" s="74"/>
      <c r="F7" s="76" t="s">
        <v>11</v>
      </c>
      <c r="G7" s="77"/>
      <c r="H7" s="78"/>
      <c r="I7" s="79" t="s">
        <v>12</v>
      </c>
      <c r="J7" s="79"/>
      <c r="K7" s="80"/>
    </row>
    <row r="8" spans="1:12" customHeight="1" ht="24">
      <c r="A8" s="81" t="s">
        <v>13</v>
      </c>
      <c r="B8" s="72"/>
      <c r="C8" s="72"/>
      <c r="D8" s="75"/>
      <c r="E8" s="75"/>
      <c r="F8" s="5" t="s">
        <v>14</v>
      </c>
      <c r="G8" s="6" t="s">
        <v>15</v>
      </c>
      <c r="H8" s="6" t="s">
        <v>16</v>
      </c>
      <c r="I8" s="6" t="s">
        <v>17</v>
      </c>
      <c r="J8" s="6" t="s">
        <v>18</v>
      </c>
      <c r="K8" s="6" t="s">
        <v>19</v>
      </c>
    </row>
    <row r="9" spans="1:12">
      <c r="A9" s="7">
        <v>1</v>
      </c>
      <c r="B9" s="8" t="s">
        <v>20</v>
      </c>
      <c r="C9" s="36">
        <f>SUM(F9:K9)</f>
        <v>1190</v>
      </c>
      <c r="D9" s="10">
        <v>36191</v>
      </c>
      <c r="E9" s="11"/>
      <c r="F9" s="12"/>
      <c r="G9" s="12"/>
      <c r="H9" s="9"/>
      <c r="I9" s="12"/>
      <c r="J9" s="12"/>
      <c r="K9" s="9">
        <v>1190</v>
      </c>
    </row>
    <row r="10" spans="1:12">
      <c r="A10" s="7">
        <v>2</v>
      </c>
      <c r="B10" s="8" t="s">
        <v>21</v>
      </c>
      <c r="C10" s="36">
        <f>SUM(F10:K10)</f>
        <v>745</v>
      </c>
      <c r="D10" s="10">
        <v>33694</v>
      </c>
      <c r="E10" s="11"/>
      <c r="F10" s="12"/>
      <c r="G10" s="12"/>
      <c r="H10" s="9"/>
      <c r="I10" s="12"/>
      <c r="J10" s="12"/>
      <c r="K10" s="9">
        <v>745</v>
      </c>
    </row>
    <row r="11" spans="1:12">
      <c r="A11" s="7">
        <v>3</v>
      </c>
      <c r="B11" s="8" t="s">
        <v>22</v>
      </c>
      <c r="C11" s="36">
        <v>9456</v>
      </c>
      <c r="D11" s="10">
        <v>44972</v>
      </c>
      <c r="E11" s="11" t="s">
        <v>23</v>
      </c>
      <c r="F11" s="12">
        <v>9456</v>
      </c>
      <c r="G11" s="12"/>
      <c r="H11" s="9"/>
      <c r="I11" s="12"/>
      <c r="J11" s="12"/>
      <c r="K11" s="9"/>
    </row>
    <row r="12" spans="1:12">
      <c r="A12" s="7">
        <v>4</v>
      </c>
      <c r="B12" s="8" t="s">
        <v>24</v>
      </c>
      <c r="C12" s="44">
        <f>SUM(F12:K12)</f>
        <v>-25532.6</v>
      </c>
      <c r="D12" s="10"/>
      <c r="E12" s="11" t="s">
        <v>25</v>
      </c>
      <c r="F12" s="44">
        <v>-25532.6</v>
      </c>
      <c r="G12" s="12"/>
      <c r="H12" s="12"/>
      <c r="I12" s="12"/>
      <c r="J12" s="12"/>
      <c r="K12" s="47"/>
    </row>
    <row r="13" spans="1:12">
      <c r="A13" s="7">
        <v>5</v>
      </c>
      <c r="B13" s="8" t="s">
        <v>26</v>
      </c>
      <c r="C13" s="36">
        <f>SUM(F13:K13)</f>
        <v>9083</v>
      </c>
      <c r="D13" s="10" t="s">
        <v>27</v>
      </c>
      <c r="E13" s="11"/>
      <c r="F13" s="12"/>
      <c r="G13" s="12"/>
      <c r="H13" s="9"/>
      <c r="I13" s="12"/>
      <c r="J13" s="12"/>
      <c r="K13" s="9">
        <v>9083</v>
      </c>
    </row>
    <row r="14" spans="1:12">
      <c r="A14" s="7">
        <v>6</v>
      </c>
      <c r="B14" s="8" t="s">
        <v>28</v>
      </c>
      <c r="C14" s="36">
        <f>SUM(F14:K14)</f>
        <v>6800</v>
      </c>
      <c r="D14" s="10">
        <v>36950</v>
      </c>
      <c r="E14" s="11"/>
      <c r="F14" s="12"/>
      <c r="G14" s="12"/>
      <c r="H14" s="9"/>
      <c r="I14" s="12"/>
      <c r="J14" s="12"/>
      <c r="K14" s="12">
        <v>6800</v>
      </c>
    </row>
    <row r="15" spans="1:12">
      <c r="A15" s="7">
        <v>7</v>
      </c>
      <c r="B15" s="31" t="s">
        <v>29</v>
      </c>
      <c r="C15" s="36">
        <f>SUM(F15:K15)</f>
        <v>500</v>
      </c>
      <c r="D15" s="59">
        <v>44722</v>
      </c>
      <c r="E15" s="60" t="s">
        <v>23</v>
      </c>
      <c r="F15" s="18"/>
      <c r="G15" s="18"/>
      <c r="H15" s="18"/>
      <c r="I15" s="14">
        <v>500</v>
      </c>
      <c r="J15" s="12"/>
      <c r="K15" s="12"/>
    </row>
    <row r="16" spans="1:12">
      <c r="A16" s="7">
        <v>8</v>
      </c>
      <c r="B16" s="8" t="s">
        <v>30</v>
      </c>
      <c r="C16" s="36">
        <f>SUM(F16:K16)</f>
        <v>1086</v>
      </c>
      <c r="D16" s="10">
        <v>35642</v>
      </c>
      <c r="E16" s="11"/>
      <c r="F16" s="12"/>
      <c r="G16" s="12"/>
      <c r="H16" s="9"/>
      <c r="I16" s="12"/>
      <c r="J16" s="12"/>
      <c r="K16" s="9">
        <v>1086</v>
      </c>
    </row>
    <row r="17" spans="1:12">
      <c r="A17" s="7">
        <v>9</v>
      </c>
      <c r="B17" s="13" t="s">
        <v>31</v>
      </c>
      <c r="C17" s="36">
        <f>SUM(F17:K17)</f>
        <v>50</v>
      </c>
      <c r="D17" s="15"/>
      <c r="E17" s="17"/>
      <c r="F17" s="18"/>
      <c r="G17" s="18"/>
      <c r="H17" s="18"/>
      <c r="I17" s="14">
        <v>50</v>
      </c>
      <c r="J17" s="12"/>
      <c r="K17" s="9"/>
    </row>
    <row r="18" spans="1:12">
      <c r="A18" s="7">
        <v>10</v>
      </c>
      <c r="B18" s="13" t="s">
        <v>32</v>
      </c>
      <c r="C18" s="36">
        <f>SUM(F18:K18)</f>
        <v>500</v>
      </c>
      <c r="D18" s="15"/>
      <c r="E18" s="17"/>
      <c r="F18" s="18"/>
      <c r="G18" s="18"/>
      <c r="H18" s="18"/>
      <c r="I18" s="14">
        <v>500</v>
      </c>
      <c r="J18" s="12"/>
      <c r="K18" s="9"/>
    </row>
    <row r="19" spans="1:12">
      <c r="A19" s="7">
        <v>11</v>
      </c>
      <c r="B19" s="13" t="s">
        <v>33</v>
      </c>
      <c r="C19" s="36">
        <v>21760</v>
      </c>
      <c r="D19" s="15">
        <v>44973</v>
      </c>
      <c r="E19" s="17" t="s">
        <v>23</v>
      </c>
      <c r="F19" s="64">
        <v>21760</v>
      </c>
      <c r="G19" s="18"/>
      <c r="H19" s="18"/>
      <c r="I19" s="14"/>
      <c r="J19" s="12"/>
      <c r="K19" s="9"/>
    </row>
    <row r="20" spans="1:12">
      <c r="A20" s="7">
        <v>12</v>
      </c>
      <c r="B20" s="31" t="s">
        <v>34</v>
      </c>
      <c r="C20" s="36">
        <f>SUM(F20:K20)</f>
        <v>45552.98</v>
      </c>
      <c r="D20" s="59">
        <v>44701</v>
      </c>
      <c r="E20" s="60" t="s">
        <v>23</v>
      </c>
      <c r="F20" s="38"/>
      <c r="G20" s="34"/>
      <c r="H20" s="18"/>
      <c r="I20" s="14"/>
      <c r="J20" s="12">
        <v>45552.98</v>
      </c>
      <c r="K20" s="9"/>
    </row>
    <row r="21" spans="1:12" s="37" customFormat="1">
      <c r="A21" s="7">
        <v>13</v>
      </c>
      <c r="B21" s="52" t="s">
        <v>34</v>
      </c>
      <c r="C21" s="53">
        <f>SUM(F21:K21)</f>
        <v>16104665.1</v>
      </c>
      <c r="D21" s="54">
        <v>45202</v>
      </c>
      <c r="E21" s="55" t="s">
        <v>35</v>
      </c>
      <c r="F21" s="33">
        <v>2488000</v>
      </c>
      <c r="G21" s="38"/>
      <c r="H21" s="38">
        <v>8383396.4</v>
      </c>
      <c r="I21" s="38">
        <v>5233268.7</v>
      </c>
      <c r="J21" s="35"/>
      <c r="K21" s="36"/>
    </row>
    <row r="22" spans="1:12" s="37" customFormat="1">
      <c r="A22" s="7">
        <v>14</v>
      </c>
      <c r="B22" s="52" t="s">
        <v>34</v>
      </c>
      <c r="C22" s="53">
        <f>SUM(F22:K22)</f>
        <v>1625145.88</v>
      </c>
      <c r="D22" s="54">
        <v>45206</v>
      </c>
      <c r="E22" s="55" t="s">
        <v>36</v>
      </c>
      <c r="F22" s="33">
        <v>679140</v>
      </c>
      <c r="G22" s="38">
        <v>232751.88</v>
      </c>
      <c r="H22" s="34">
        <v>713254</v>
      </c>
      <c r="I22" s="34"/>
      <c r="J22" s="35"/>
      <c r="K22" s="36"/>
    </row>
    <row r="23" spans="1:12">
      <c r="A23" s="7">
        <v>15</v>
      </c>
      <c r="B23" s="13" t="s">
        <v>37</v>
      </c>
      <c r="C23" s="53">
        <f>SUM(F23:K23)</f>
        <v>4480</v>
      </c>
      <c r="D23" s="15"/>
      <c r="E23" s="51" t="s">
        <v>23</v>
      </c>
      <c r="F23" s="43">
        <v>4480</v>
      </c>
      <c r="G23" s="18"/>
      <c r="H23" s="14"/>
      <c r="I23" s="12"/>
      <c r="J23" s="12"/>
      <c r="K23" s="9"/>
    </row>
    <row r="24" spans="1:12">
      <c r="A24" s="7">
        <v>16</v>
      </c>
      <c r="B24" s="31" t="s">
        <v>38</v>
      </c>
      <c r="C24" s="44">
        <f>SUM(F24:K24)</f>
        <v>-50</v>
      </c>
      <c r="D24" s="15"/>
      <c r="E24" s="17"/>
      <c r="F24" s="43">
        <v>-50</v>
      </c>
      <c r="G24" s="18"/>
      <c r="H24" s="18"/>
      <c r="I24" s="12"/>
      <c r="J24" s="12"/>
      <c r="K24" s="9"/>
    </row>
    <row r="25" spans="1:12">
      <c r="A25" s="7">
        <v>17</v>
      </c>
      <c r="B25" s="8" t="s">
        <v>39</v>
      </c>
      <c r="C25" s="36">
        <f>SUM(F25:K25)</f>
        <v>2870</v>
      </c>
      <c r="D25" s="10">
        <v>35430</v>
      </c>
      <c r="E25" s="11"/>
      <c r="F25" s="12"/>
      <c r="G25" s="12"/>
      <c r="H25" s="9"/>
      <c r="I25" s="12"/>
      <c r="J25" s="12"/>
      <c r="K25" s="9">
        <v>2870</v>
      </c>
    </row>
    <row r="26" spans="1:12">
      <c r="A26" s="7">
        <v>18</v>
      </c>
      <c r="B26" s="8" t="s">
        <v>40</v>
      </c>
      <c r="C26" s="36">
        <v>2700</v>
      </c>
      <c r="D26" s="10">
        <v>44977</v>
      </c>
      <c r="E26" s="11" t="s">
        <v>23</v>
      </c>
      <c r="F26" s="12">
        <v>2700</v>
      </c>
      <c r="G26" s="12"/>
      <c r="H26" s="9"/>
      <c r="I26" s="63"/>
      <c r="J26" s="12"/>
      <c r="K26" s="9"/>
    </row>
    <row r="27" spans="1:12">
      <c r="A27" s="7">
        <v>19</v>
      </c>
      <c r="B27" s="8" t="s">
        <v>41</v>
      </c>
      <c r="C27" s="36">
        <v>6725</v>
      </c>
      <c r="D27" s="10">
        <v>44991</v>
      </c>
      <c r="E27" s="11" t="s">
        <v>23</v>
      </c>
      <c r="F27" s="12">
        <v>6725</v>
      </c>
      <c r="G27" s="12"/>
      <c r="H27" s="9"/>
      <c r="I27" s="12"/>
      <c r="J27" s="12"/>
      <c r="K27" s="9"/>
    </row>
    <row r="28" spans="1:12">
      <c r="A28" s="7">
        <v>20</v>
      </c>
      <c r="B28" s="8" t="s">
        <v>42</v>
      </c>
      <c r="C28" s="36">
        <f>SUM(F28:K28)</f>
        <v>10779.7</v>
      </c>
      <c r="D28" s="10">
        <v>44719</v>
      </c>
      <c r="E28" s="11" t="s">
        <v>23</v>
      </c>
      <c r="F28" s="12"/>
      <c r="G28" s="12">
        <v>10779.7</v>
      </c>
      <c r="H28" s="9"/>
      <c r="J28" s="12"/>
      <c r="K28" s="9"/>
    </row>
    <row r="29" spans="1:12">
      <c r="A29" s="7">
        <v>21</v>
      </c>
      <c r="B29" s="40" t="s">
        <v>43</v>
      </c>
      <c r="C29" s="36">
        <f>SUM(F29:K29)</f>
        <v>1.05</v>
      </c>
      <c r="D29" s="41">
        <v>42129</v>
      </c>
      <c r="E29" s="11" t="s">
        <v>35</v>
      </c>
      <c r="F29" s="12"/>
      <c r="G29" s="12"/>
      <c r="H29" s="9"/>
      <c r="I29" s="12"/>
      <c r="J29" s="12"/>
      <c r="K29" s="9">
        <v>1.05</v>
      </c>
    </row>
    <row r="30" spans="1:12">
      <c r="A30" s="7">
        <v>22</v>
      </c>
      <c r="B30" s="8" t="s">
        <v>44</v>
      </c>
      <c r="C30" s="36">
        <f>SUM(F30:K30)</f>
        <v>8252.26</v>
      </c>
      <c r="D30" s="10">
        <v>44733</v>
      </c>
      <c r="E30" s="11" t="s">
        <v>23</v>
      </c>
      <c r="F30" s="12">
        <v>8252.26</v>
      </c>
      <c r="G30" s="12"/>
      <c r="H30" s="9"/>
      <c r="I30" s="12"/>
      <c r="J30" s="12"/>
      <c r="K30" s="9"/>
    </row>
    <row r="31" spans="1:12">
      <c r="A31" s="7">
        <v>23</v>
      </c>
      <c r="B31" s="8" t="s">
        <v>45</v>
      </c>
      <c r="C31" s="44">
        <v>-2000</v>
      </c>
      <c r="D31" s="10">
        <v>44733</v>
      </c>
      <c r="E31" s="11" t="s">
        <v>23</v>
      </c>
      <c r="F31" s="44">
        <v>-2000</v>
      </c>
      <c r="G31" s="12"/>
      <c r="H31" s="9"/>
      <c r="I31" s="12"/>
      <c r="J31" s="12"/>
      <c r="K31" s="9"/>
    </row>
    <row r="32" spans="1:12">
      <c r="A32" s="7">
        <v>24</v>
      </c>
      <c r="B32" s="8" t="s">
        <v>46</v>
      </c>
      <c r="C32" s="36">
        <f>SUM(F32:K32)</f>
        <v>20041.5</v>
      </c>
      <c r="D32" s="10">
        <v>35489</v>
      </c>
      <c r="E32" s="11"/>
      <c r="F32" s="12"/>
      <c r="G32" s="9"/>
      <c r="H32" s="9"/>
      <c r="I32" s="12"/>
      <c r="J32" s="12">
        <v>7555</v>
      </c>
      <c r="K32" s="12">
        <v>12486.5</v>
      </c>
    </row>
    <row r="33" spans="1:12">
      <c r="A33" s="7">
        <v>25</v>
      </c>
      <c r="B33" s="8" t="s">
        <v>47</v>
      </c>
      <c r="C33" s="44">
        <v>-20</v>
      </c>
      <c r="D33" s="10"/>
      <c r="E33" s="11"/>
      <c r="F33" s="44">
        <v>-20</v>
      </c>
      <c r="G33" s="9"/>
      <c r="H33" s="9"/>
      <c r="I33" s="12"/>
      <c r="J33" s="12"/>
      <c r="K33" s="12"/>
    </row>
    <row r="34" spans="1:12">
      <c r="A34" s="7">
        <v>26</v>
      </c>
      <c r="B34" s="8" t="s">
        <v>48</v>
      </c>
      <c r="C34" s="36">
        <f>SUM(F34:K34)</f>
        <v>950</v>
      </c>
      <c r="D34" s="10">
        <v>35369</v>
      </c>
      <c r="E34" s="11"/>
      <c r="F34" s="12"/>
      <c r="G34" s="12"/>
      <c r="H34" s="9"/>
      <c r="I34" s="12"/>
      <c r="J34" s="12"/>
      <c r="K34" s="9">
        <v>950</v>
      </c>
    </row>
    <row r="35" spans="1:12">
      <c r="A35" s="7">
        <v>27</v>
      </c>
      <c r="B35" s="8" t="s">
        <v>49</v>
      </c>
      <c r="C35" s="36">
        <f>SUM(F35:K35)</f>
        <v>5294</v>
      </c>
      <c r="D35" s="10">
        <v>71893</v>
      </c>
      <c r="E35" s="11"/>
      <c r="F35" s="12"/>
      <c r="G35" s="12"/>
      <c r="H35" s="9"/>
      <c r="I35" s="12"/>
      <c r="J35" s="12"/>
      <c r="K35" s="12">
        <v>5294</v>
      </c>
    </row>
    <row r="36" spans="1:12">
      <c r="A36" s="7">
        <v>28</v>
      </c>
      <c r="B36" s="8" t="s">
        <v>50</v>
      </c>
      <c r="C36" s="36">
        <f>SUM(F36:K36)</f>
        <v>2000.03</v>
      </c>
      <c r="D36" s="10"/>
      <c r="E36" s="11"/>
      <c r="F36" s="12"/>
      <c r="G36" s="12"/>
      <c r="H36" s="9"/>
      <c r="I36" s="12"/>
      <c r="J36" s="12"/>
      <c r="K36" s="12">
        <v>2000.03</v>
      </c>
    </row>
    <row r="37" spans="1:12">
      <c r="A37" s="7">
        <v>29</v>
      </c>
      <c r="B37" s="8" t="s">
        <v>51</v>
      </c>
      <c r="C37" s="36">
        <f>SUM(F37:K37)</f>
        <v>7500</v>
      </c>
      <c r="D37" s="10">
        <v>36341</v>
      </c>
      <c r="E37" s="11"/>
      <c r="F37" s="12"/>
      <c r="G37" s="12"/>
      <c r="H37" s="9"/>
      <c r="I37" s="12"/>
      <c r="J37" s="12"/>
      <c r="K37" s="9">
        <v>7500</v>
      </c>
    </row>
    <row r="38" spans="1:12">
      <c r="A38" s="7">
        <v>30</v>
      </c>
      <c r="B38" s="8" t="s">
        <v>52</v>
      </c>
      <c r="C38" s="36">
        <f>SUM(F38:K38)</f>
        <v>2000</v>
      </c>
      <c r="D38" s="10">
        <v>33603</v>
      </c>
      <c r="E38" s="11"/>
      <c r="F38" s="9"/>
      <c r="G38" s="12"/>
      <c r="H38" s="12"/>
      <c r="I38" s="12"/>
      <c r="J38" s="12"/>
      <c r="K38" s="12">
        <v>2000</v>
      </c>
    </row>
    <row r="39" spans="1:12">
      <c r="A39" s="7">
        <v>31</v>
      </c>
      <c r="B39" s="8" t="s">
        <v>53</v>
      </c>
      <c r="C39" s="36">
        <f>SUM(F39:K39)</f>
        <v>1102</v>
      </c>
      <c r="D39" s="10">
        <v>36055</v>
      </c>
      <c r="E39" s="11"/>
      <c r="F39" s="12"/>
      <c r="G39" s="12"/>
      <c r="H39" s="9"/>
      <c r="I39" s="12"/>
      <c r="J39" s="12"/>
      <c r="K39" s="9">
        <v>1102</v>
      </c>
    </row>
    <row r="40" spans="1:12">
      <c r="A40" s="7">
        <v>32</v>
      </c>
      <c r="B40" s="8" t="s">
        <v>54</v>
      </c>
      <c r="C40" s="36">
        <f>SUM(F40:K40)</f>
        <v>11251.45</v>
      </c>
      <c r="D40" s="10">
        <v>38137</v>
      </c>
      <c r="E40" s="11"/>
      <c r="F40" s="12"/>
      <c r="G40" s="12"/>
      <c r="H40" s="9"/>
      <c r="I40" s="12"/>
      <c r="J40" s="12"/>
      <c r="K40" s="9">
        <v>11251.45</v>
      </c>
    </row>
    <row r="41" spans="1:12">
      <c r="A41" s="7">
        <v>33</v>
      </c>
      <c r="B41" s="8" t="s">
        <v>55</v>
      </c>
      <c r="C41" s="36">
        <f>SUM(F41:K41)</f>
        <v>2000</v>
      </c>
      <c r="D41" s="10">
        <v>28184</v>
      </c>
      <c r="E41" s="11"/>
      <c r="F41" s="9"/>
      <c r="G41" s="12"/>
      <c r="H41" s="12"/>
      <c r="I41" s="12"/>
      <c r="J41" s="12"/>
      <c r="K41" s="12">
        <v>2000</v>
      </c>
    </row>
    <row r="42" spans="1:12">
      <c r="A42" s="7">
        <v>34</v>
      </c>
      <c r="B42" s="8" t="s">
        <v>56</v>
      </c>
      <c r="C42" s="36">
        <f>SUM(F42:K42)</f>
        <v>3173</v>
      </c>
      <c r="D42" s="10"/>
      <c r="E42" s="11"/>
      <c r="F42" s="12"/>
      <c r="G42" s="12"/>
      <c r="H42" s="9"/>
      <c r="I42" s="12"/>
      <c r="J42" s="12"/>
      <c r="K42" s="9">
        <v>3173</v>
      </c>
    </row>
    <row r="43" spans="1:12">
      <c r="A43" s="7">
        <v>35</v>
      </c>
      <c r="B43" s="8" t="s">
        <v>57</v>
      </c>
      <c r="C43" s="36">
        <f>SUM(F43:K43)</f>
        <v>21000</v>
      </c>
      <c r="D43" s="10">
        <v>32019</v>
      </c>
      <c r="E43" s="11"/>
      <c r="F43" s="12"/>
      <c r="G43" s="12"/>
      <c r="H43" s="9"/>
      <c r="I43" s="12"/>
      <c r="J43" s="12"/>
      <c r="K43" s="9">
        <v>21000</v>
      </c>
    </row>
    <row r="44" spans="1:12">
      <c r="A44" s="7">
        <v>36</v>
      </c>
      <c r="B44" s="8" t="s">
        <v>58</v>
      </c>
      <c r="C44" s="36">
        <f>SUM(F44:K44)</f>
        <v>2080</v>
      </c>
      <c r="D44" s="10">
        <v>35854</v>
      </c>
      <c r="E44" s="11"/>
      <c r="F44" s="12"/>
      <c r="G44" s="12"/>
      <c r="H44" s="9"/>
      <c r="I44" s="12"/>
      <c r="J44" s="12"/>
      <c r="K44" s="9">
        <v>2080</v>
      </c>
    </row>
    <row r="45" spans="1:12">
      <c r="A45" s="7">
        <v>37</v>
      </c>
      <c r="B45" s="8" t="s">
        <v>59</v>
      </c>
      <c r="C45" s="36">
        <f>SUM(F45:K45)</f>
        <v>1465</v>
      </c>
      <c r="D45" s="10">
        <v>35641</v>
      </c>
      <c r="E45" s="11"/>
      <c r="F45" s="12"/>
      <c r="G45" s="12"/>
      <c r="H45" s="9"/>
      <c r="I45" s="12"/>
      <c r="J45" s="12"/>
      <c r="K45" s="9">
        <v>1465</v>
      </c>
    </row>
    <row r="46" spans="1:12">
      <c r="A46" s="7">
        <v>38</v>
      </c>
      <c r="B46" s="8" t="s">
        <v>60</v>
      </c>
      <c r="C46" s="44">
        <f>SUM(F46:K46)</f>
        <v>-675</v>
      </c>
      <c r="D46" s="10">
        <v>44272</v>
      </c>
      <c r="E46" s="11" t="s">
        <v>61</v>
      </c>
      <c r="F46" s="45">
        <v>-675</v>
      </c>
      <c r="H46" s="9"/>
      <c r="I46" s="12"/>
      <c r="J46" s="12"/>
      <c r="K46" s="9"/>
    </row>
    <row r="47" spans="1:12">
      <c r="A47" s="7">
        <v>39</v>
      </c>
      <c r="B47" s="8" t="s">
        <v>62</v>
      </c>
      <c r="C47" s="36">
        <f>SUM(F47:K47)</f>
        <v>9569</v>
      </c>
      <c r="D47" s="10">
        <v>43525</v>
      </c>
      <c r="E47" s="11" t="s">
        <v>23</v>
      </c>
      <c r="F47" s="35"/>
      <c r="G47" s="20"/>
      <c r="H47" s="12">
        <v>2700</v>
      </c>
      <c r="I47" s="12"/>
      <c r="J47" s="12">
        <v>6869</v>
      </c>
      <c r="K47" s="12"/>
    </row>
    <row r="48" spans="1:12">
      <c r="A48" s="7">
        <v>40</v>
      </c>
      <c r="B48" s="8" t="s">
        <v>63</v>
      </c>
      <c r="C48" s="36">
        <f>SUM(F48:K48)</f>
        <v>19304</v>
      </c>
      <c r="D48" s="10">
        <v>38502</v>
      </c>
      <c r="E48" s="11"/>
      <c r="F48" s="35"/>
      <c r="G48" s="9"/>
      <c r="H48" s="12"/>
      <c r="I48" s="12"/>
      <c r="J48" s="12"/>
      <c r="K48" s="12">
        <v>19304</v>
      </c>
    </row>
    <row r="49" spans="1:12">
      <c r="A49" s="7">
        <v>41</v>
      </c>
      <c r="B49" s="8" t="s">
        <v>64</v>
      </c>
      <c r="C49" s="36">
        <f>SUM(F49:K49)</f>
        <v>1798</v>
      </c>
      <c r="D49" s="10"/>
      <c r="E49" s="11"/>
      <c r="F49" s="35"/>
      <c r="G49" s="9"/>
      <c r="H49" s="12"/>
      <c r="I49" s="12"/>
      <c r="J49" s="12"/>
      <c r="K49" s="12">
        <v>1798</v>
      </c>
    </row>
    <row r="50" spans="1:12">
      <c r="A50" s="7">
        <v>42</v>
      </c>
      <c r="B50" s="8" t="s">
        <v>65</v>
      </c>
      <c r="C50" s="44">
        <f>SUM(F50:K50)</f>
        <v>-1925.72</v>
      </c>
      <c r="D50" s="10">
        <v>44733</v>
      </c>
      <c r="E50" s="11" t="s">
        <v>23</v>
      </c>
      <c r="F50" s="44">
        <v>-1925.72</v>
      </c>
      <c r="G50" s="9"/>
      <c r="H50" s="12"/>
      <c r="I50" s="12"/>
      <c r="J50" s="12"/>
      <c r="K50" s="12"/>
    </row>
    <row r="51" spans="1:12">
      <c r="A51" s="7">
        <v>43</v>
      </c>
      <c r="B51" s="8" t="s">
        <v>66</v>
      </c>
      <c r="C51" s="36">
        <f>SUM(F51:K51)</f>
        <v>1073</v>
      </c>
      <c r="D51" s="10">
        <v>35733</v>
      </c>
      <c r="E51" s="11"/>
      <c r="F51" s="12"/>
      <c r="G51" s="12"/>
      <c r="H51" s="9"/>
      <c r="I51" s="12"/>
      <c r="J51" s="12"/>
      <c r="K51" s="9">
        <v>1073</v>
      </c>
    </row>
    <row r="52" spans="1:12">
      <c r="A52" s="7">
        <v>44</v>
      </c>
      <c r="B52" s="8" t="s">
        <v>67</v>
      </c>
      <c r="C52" s="36">
        <f>SUM(F52:K52)</f>
        <v>261.17</v>
      </c>
      <c r="D52" s="10"/>
      <c r="E52" s="11"/>
      <c r="F52" s="12"/>
      <c r="G52" s="12"/>
      <c r="H52" s="9">
        <v>261.17</v>
      </c>
      <c r="I52" s="12"/>
      <c r="J52" s="12"/>
      <c r="K52" s="9"/>
    </row>
    <row r="53" spans="1:12">
      <c r="A53" s="7">
        <v>45</v>
      </c>
      <c r="B53" s="8" t="s">
        <v>68</v>
      </c>
      <c r="C53" s="36">
        <f>SUM(F53:K53)</f>
        <v>1073</v>
      </c>
      <c r="D53" s="10">
        <v>35733</v>
      </c>
      <c r="E53" s="11"/>
      <c r="F53" s="12"/>
      <c r="G53" s="12"/>
      <c r="H53" s="9"/>
      <c r="I53" s="12"/>
      <c r="J53" s="12"/>
      <c r="K53" s="9">
        <v>1073</v>
      </c>
    </row>
    <row r="54" spans="1:12">
      <c r="A54" s="7">
        <v>46</v>
      </c>
      <c r="B54" s="8" t="s">
        <v>69</v>
      </c>
      <c r="C54" s="36">
        <f>SUM(F54:K54)</f>
        <v>701</v>
      </c>
      <c r="D54" s="10">
        <v>36310</v>
      </c>
      <c r="E54" s="11"/>
      <c r="F54" s="12"/>
      <c r="G54" s="12"/>
      <c r="H54" s="9"/>
      <c r="I54" s="9"/>
      <c r="J54" s="12"/>
      <c r="K54" s="9">
        <v>701</v>
      </c>
    </row>
    <row r="55" spans="1:12">
      <c r="A55" s="7">
        <v>47</v>
      </c>
      <c r="B55" s="8" t="s">
        <v>70</v>
      </c>
      <c r="C55" s="36">
        <f>SUM(F55:K55)</f>
        <v>850</v>
      </c>
      <c r="D55" s="10">
        <v>39872</v>
      </c>
      <c r="E55" s="11"/>
      <c r="F55" s="12"/>
      <c r="G55" s="12"/>
      <c r="H55" s="9"/>
      <c r="I55" s="12"/>
      <c r="J55" s="12"/>
      <c r="K55" s="12">
        <v>850</v>
      </c>
    </row>
    <row r="56" spans="1:12">
      <c r="A56" s="7">
        <v>48</v>
      </c>
      <c r="B56" s="8" t="s">
        <v>71</v>
      </c>
      <c r="C56" s="36">
        <f>SUM(F56:K56)</f>
        <v>10</v>
      </c>
      <c r="D56" s="10"/>
      <c r="E56" s="11"/>
      <c r="F56" s="12"/>
      <c r="G56" s="12"/>
      <c r="H56" s="9"/>
      <c r="I56" s="12"/>
      <c r="J56" s="12"/>
      <c r="K56" s="12">
        <v>10</v>
      </c>
    </row>
    <row r="57" spans="1:12">
      <c r="A57" s="7">
        <v>49</v>
      </c>
      <c r="B57" s="8" t="s">
        <v>72</v>
      </c>
      <c r="C57" s="44">
        <f>SUM(F57:K57)</f>
        <v>-6073.74</v>
      </c>
      <c r="D57" s="10">
        <v>42857</v>
      </c>
      <c r="E57" s="11" t="s">
        <v>23</v>
      </c>
      <c r="F57" s="50">
        <v>-6073.74</v>
      </c>
      <c r="G57" s="12"/>
      <c r="H57" s="9"/>
      <c r="I57" s="12"/>
      <c r="J57" s="12"/>
      <c r="K57" s="12"/>
    </row>
    <row r="58" spans="1:12">
      <c r="A58" s="7">
        <v>50</v>
      </c>
      <c r="B58" s="8" t="s">
        <v>73</v>
      </c>
      <c r="C58" s="36">
        <f>SUM(F58:K58)</f>
        <v>3530</v>
      </c>
      <c r="D58" s="10">
        <v>35764</v>
      </c>
      <c r="E58" s="11"/>
      <c r="F58" s="12"/>
      <c r="G58" s="12"/>
      <c r="H58" s="9"/>
      <c r="I58" s="12"/>
      <c r="J58" s="12"/>
      <c r="K58" s="9">
        <v>3530</v>
      </c>
    </row>
    <row r="59" spans="1:12">
      <c r="A59" s="7">
        <v>51</v>
      </c>
      <c r="B59" s="8" t="s">
        <v>74</v>
      </c>
      <c r="C59" s="36">
        <f>SUM(F59:K59)</f>
        <v>1</v>
      </c>
      <c r="D59" s="10"/>
      <c r="E59" s="11"/>
      <c r="F59" s="12"/>
      <c r="G59" s="12"/>
      <c r="H59" s="9"/>
      <c r="I59" s="12"/>
      <c r="J59" s="12"/>
      <c r="K59" s="9">
        <v>1</v>
      </c>
    </row>
    <row r="60" spans="1:12">
      <c r="A60" s="7">
        <v>52</v>
      </c>
      <c r="B60" s="8" t="s">
        <v>75</v>
      </c>
      <c r="C60" s="36">
        <v>23717.9</v>
      </c>
      <c r="D60" s="10">
        <v>45012</v>
      </c>
      <c r="E60" s="11" t="s">
        <v>23</v>
      </c>
      <c r="F60" s="12">
        <v>23717.9</v>
      </c>
      <c r="G60" s="12"/>
      <c r="H60" s="9"/>
      <c r="I60" s="12"/>
      <c r="J60" s="12"/>
      <c r="K60" s="9"/>
    </row>
    <row r="61" spans="1:12">
      <c r="A61" s="7">
        <v>53</v>
      </c>
      <c r="B61" s="8" t="s">
        <v>76</v>
      </c>
      <c r="C61" s="36">
        <f>SUM(F61:K61)</f>
        <v>10590.84</v>
      </c>
      <c r="D61" s="10"/>
      <c r="E61" s="11"/>
      <c r="F61" s="12"/>
      <c r="G61" s="12"/>
      <c r="H61" s="9"/>
      <c r="I61" s="12"/>
      <c r="J61" s="12"/>
      <c r="K61" s="9">
        <v>10590.84</v>
      </c>
    </row>
    <row r="62" spans="1:12">
      <c r="A62" s="7">
        <v>54</v>
      </c>
      <c r="B62" s="8" t="s">
        <v>77</v>
      </c>
      <c r="C62" s="36">
        <f>SUM(F62:K62)</f>
        <v>9660</v>
      </c>
      <c r="D62" s="10">
        <v>44727</v>
      </c>
      <c r="E62" s="11" t="s">
        <v>23</v>
      </c>
      <c r="F62" s="57"/>
      <c r="G62" s="12"/>
      <c r="H62" s="12">
        <v>2250</v>
      </c>
      <c r="J62" s="12">
        <v>5760</v>
      </c>
      <c r="K62" s="9">
        <v>1650</v>
      </c>
    </row>
    <row r="63" spans="1:12">
      <c r="A63" s="7">
        <v>55</v>
      </c>
      <c r="B63" s="8" t="s">
        <v>78</v>
      </c>
      <c r="C63" s="36">
        <f>SUM(F63:K63)</f>
        <v>1250</v>
      </c>
      <c r="D63" s="10">
        <v>36494</v>
      </c>
      <c r="E63" s="11"/>
      <c r="F63" s="12"/>
      <c r="G63" s="12"/>
      <c r="H63" s="9"/>
      <c r="I63" s="12"/>
      <c r="J63" s="12"/>
      <c r="K63" s="9">
        <v>1250</v>
      </c>
    </row>
    <row r="64" spans="1:12">
      <c r="A64" s="7">
        <v>56</v>
      </c>
      <c r="B64" s="8" t="s">
        <v>79</v>
      </c>
      <c r="C64" s="36">
        <f>SUM(F64:K64)</f>
        <v>12220</v>
      </c>
      <c r="D64" s="10">
        <v>42857</v>
      </c>
      <c r="E64" s="11"/>
      <c r="F64" s="12"/>
      <c r="G64" s="12"/>
      <c r="H64" s="9"/>
      <c r="I64" s="12">
        <v>12220</v>
      </c>
      <c r="J64" s="12"/>
      <c r="K64" s="9"/>
    </row>
    <row r="65" spans="1:12">
      <c r="A65" s="7">
        <v>57</v>
      </c>
      <c r="B65" s="8" t="s">
        <v>80</v>
      </c>
      <c r="C65" s="50">
        <v>-1325</v>
      </c>
      <c r="D65" s="10">
        <v>44876</v>
      </c>
      <c r="E65" s="11" t="s">
        <v>23</v>
      </c>
      <c r="F65" s="50">
        <v>-1325</v>
      </c>
      <c r="G65" s="12"/>
      <c r="H65" s="9"/>
      <c r="I65" s="12"/>
      <c r="J65" s="12"/>
      <c r="K65" s="9"/>
    </row>
    <row r="66" spans="1:12">
      <c r="A66" s="7">
        <v>58</v>
      </c>
      <c r="B66" s="8" t="s">
        <v>81</v>
      </c>
      <c r="C66" s="36">
        <f>SUM(F66:K66)</f>
        <v>19560</v>
      </c>
      <c r="D66" s="10">
        <v>42857</v>
      </c>
      <c r="E66" s="11" t="s">
        <v>23</v>
      </c>
      <c r="F66" s="12"/>
      <c r="G66" s="12"/>
      <c r="H66" s="9"/>
      <c r="I66" s="12"/>
      <c r="J66" s="12">
        <v>19560</v>
      </c>
      <c r="K66" s="9"/>
    </row>
    <row r="67" spans="1:12">
      <c r="A67" s="7">
        <v>59</v>
      </c>
      <c r="B67" s="8" t="s">
        <v>82</v>
      </c>
      <c r="C67" s="36">
        <f>SUM(F67:K67)</f>
        <v>2469.2</v>
      </c>
      <c r="D67" s="10"/>
      <c r="E67" s="11"/>
      <c r="F67" s="9"/>
      <c r="G67" s="12"/>
      <c r="H67" s="12"/>
      <c r="I67" s="12"/>
      <c r="J67" s="12"/>
      <c r="K67" s="12">
        <v>2469.2</v>
      </c>
    </row>
    <row r="68" spans="1:12">
      <c r="A68" s="7">
        <v>60</v>
      </c>
      <c r="B68" s="8" t="s">
        <v>83</v>
      </c>
      <c r="C68" s="36">
        <f>SUM(F68:K68)</f>
        <v>5700</v>
      </c>
      <c r="D68" s="10">
        <v>36280</v>
      </c>
      <c r="E68" s="11"/>
      <c r="F68" s="9"/>
      <c r="G68" s="12"/>
      <c r="H68" s="12"/>
      <c r="I68" s="12"/>
      <c r="J68" s="12"/>
      <c r="K68" s="12">
        <v>5700</v>
      </c>
    </row>
    <row r="69" spans="1:12">
      <c r="A69" s="7">
        <v>61</v>
      </c>
      <c r="B69" s="8" t="s">
        <v>84</v>
      </c>
      <c r="C69" s="36">
        <v>12905.9</v>
      </c>
      <c r="D69" s="10">
        <v>44788</v>
      </c>
      <c r="E69" s="11" t="s">
        <v>23</v>
      </c>
      <c r="F69" s="9"/>
      <c r="G69" s="12">
        <v>12905.9</v>
      </c>
      <c r="H69" s="12"/>
      <c r="I69" s="12"/>
      <c r="J69" s="12"/>
      <c r="K69" s="12"/>
    </row>
    <row r="70" spans="1:12">
      <c r="A70" s="7">
        <v>62</v>
      </c>
      <c r="B70" s="8" t="s">
        <v>84</v>
      </c>
      <c r="C70" s="36">
        <f>SUM(F70:K70)</f>
        <v>39650.23</v>
      </c>
      <c r="D70" s="10">
        <v>43929</v>
      </c>
      <c r="E70" s="11" t="s">
        <v>85</v>
      </c>
      <c r="F70" s="9"/>
      <c r="G70" s="9"/>
      <c r="H70" s="12">
        <f>23699.84-4000</f>
        <v>19699.84</v>
      </c>
      <c r="I70" s="12">
        <f>23550.39-3600</f>
        <v>19950.39</v>
      </c>
      <c r="J70" s="12"/>
      <c r="K70" s="12"/>
    </row>
    <row r="71" spans="1:12">
      <c r="A71" s="7">
        <v>63</v>
      </c>
      <c r="B71" s="8" t="s">
        <v>86</v>
      </c>
      <c r="C71" s="36">
        <v>53183</v>
      </c>
      <c r="D71" s="10"/>
      <c r="E71" s="11"/>
      <c r="F71" s="12"/>
      <c r="G71" s="64">
        <v>53183</v>
      </c>
      <c r="H71" s="12"/>
      <c r="I71" s="12"/>
      <c r="J71" s="12"/>
      <c r="K71" s="12"/>
    </row>
    <row r="72" spans="1:12">
      <c r="A72" s="7">
        <v>64</v>
      </c>
      <c r="B72" s="8" t="s">
        <v>87</v>
      </c>
      <c r="C72" s="36">
        <f>SUM(F72:K72)</f>
        <v>3800</v>
      </c>
      <c r="D72" s="10"/>
      <c r="E72" s="11"/>
      <c r="F72" s="12"/>
      <c r="G72" s="20"/>
      <c r="H72" s="12"/>
      <c r="I72" s="12"/>
      <c r="J72" s="12"/>
      <c r="K72" s="12">
        <v>3800</v>
      </c>
    </row>
    <row r="73" spans="1:12">
      <c r="A73" s="7">
        <v>65</v>
      </c>
      <c r="B73" s="8" t="s">
        <v>88</v>
      </c>
      <c r="C73" s="36">
        <f>SUM(F73:K73)</f>
        <v>23334</v>
      </c>
      <c r="D73" s="10">
        <v>44887</v>
      </c>
      <c r="E73" s="11" t="s">
        <v>23</v>
      </c>
      <c r="F73" s="12"/>
      <c r="G73" s="64">
        <v>23334</v>
      </c>
      <c r="H73" s="12"/>
      <c r="I73" s="12"/>
      <c r="J73" s="12"/>
      <c r="K73" s="12"/>
    </row>
    <row r="74" spans="1:12">
      <c r="A74" s="7">
        <v>66</v>
      </c>
      <c r="B74" s="8" t="s">
        <v>89</v>
      </c>
      <c r="C74" s="36">
        <f>SUM(F74:K74)</f>
        <v>30</v>
      </c>
      <c r="D74" s="10">
        <v>43622</v>
      </c>
      <c r="E74" s="11" t="s">
        <v>23</v>
      </c>
      <c r="F74" s="12"/>
      <c r="G74" s="20"/>
      <c r="H74" s="12"/>
      <c r="I74" s="12"/>
      <c r="J74" s="12">
        <v>30</v>
      </c>
      <c r="K74" s="12"/>
    </row>
    <row r="75" spans="1:12">
      <c r="A75" s="7">
        <v>67</v>
      </c>
      <c r="B75" s="8" t="s">
        <v>90</v>
      </c>
      <c r="C75" s="36">
        <f>SUM(F75:K75)</f>
        <v>11210</v>
      </c>
      <c r="D75" s="10"/>
      <c r="E75" s="11"/>
      <c r="F75" s="12"/>
      <c r="G75" s="20"/>
      <c r="H75" s="12"/>
      <c r="I75" s="12"/>
      <c r="J75" s="12"/>
      <c r="K75" s="12">
        <v>11210</v>
      </c>
    </row>
    <row r="76" spans="1:12">
      <c r="A76" s="7">
        <v>68</v>
      </c>
      <c r="B76" s="8" t="s">
        <v>91</v>
      </c>
      <c r="C76" s="36">
        <f>SUM(F76:K76)</f>
        <v>3840</v>
      </c>
      <c r="D76" s="10"/>
      <c r="E76" s="11"/>
      <c r="F76" s="12"/>
      <c r="G76" s="12"/>
      <c r="H76" s="9"/>
      <c r="I76" s="12"/>
      <c r="J76" s="12"/>
      <c r="K76" s="9">
        <v>3840</v>
      </c>
    </row>
    <row r="77" spans="1:12">
      <c r="A77" s="7">
        <v>69</v>
      </c>
      <c r="B77" s="8" t="s">
        <v>92</v>
      </c>
      <c r="C77" s="36">
        <f>SUM(F77:K77)</f>
        <v>8891</v>
      </c>
      <c r="D77" s="10">
        <v>37726</v>
      </c>
      <c r="E77" s="11"/>
      <c r="F77" s="12"/>
      <c r="G77" s="12"/>
      <c r="H77" s="9"/>
      <c r="I77" s="12"/>
      <c r="J77" s="12"/>
      <c r="K77" s="9">
        <v>8891</v>
      </c>
    </row>
    <row r="78" spans="1:12">
      <c r="A78" s="7">
        <v>70</v>
      </c>
      <c r="B78" s="8" t="s">
        <v>93</v>
      </c>
      <c r="C78" s="36">
        <f>SUM(F78:K78)</f>
        <v>20000</v>
      </c>
      <c r="D78" s="10"/>
      <c r="E78" s="11" t="s">
        <v>94</v>
      </c>
      <c r="F78" s="12"/>
      <c r="G78" s="12">
        <v>20000</v>
      </c>
      <c r="H78" s="9"/>
      <c r="I78" s="12"/>
      <c r="J78" s="12"/>
      <c r="K78" s="9"/>
    </row>
    <row r="79" spans="1:12">
      <c r="A79" s="7">
        <v>71</v>
      </c>
      <c r="B79" s="8" t="s">
        <v>95</v>
      </c>
      <c r="C79" s="36">
        <f>SUM(F79:K79)</f>
        <v>15158</v>
      </c>
      <c r="D79" s="10"/>
      <c r="E79" s="11"/>
      <c r="F79" s="12"/>
      <c r="G79" s="12"/>
      <c r="H79" s="9"/>
      <c r="I79" s="12"/>
      <c r="J79" s="12"/>
      <c r="K79" s="9">
        <v>15158</v>
      </c>
    </row>
    <row r="80" spans="1:12">
      <c r="A80" s="7">
        <v>72</v>
      </c>
      <c r="B80" s="8" t="s">
        <v>96</v>
      </c>
      <c r="C80" s="36">
        <v>6725</v>
      </c>
      <c r="D80" s="10">
        <v>44991</v>
      </c>
      <c r="E80" s="11" t="s">
        <v>23</v>
      </c>
      <c r="F80" s="12">
        <v>6725</v>
      </c>
      <c r="G80" s="12"/>
      <c r="H80" s="9"/>
      <c r="I80" s="12"/>
      <c r="J80" s="12"/>
      <c r="K80" s="9"/>
    </row>
    <row r="81" spans="1:12">
      <c r="A81" s="7">
        <v>73</v>
      </c>
      <c r="B81" s="8" t="s">
        <v>97</v>
      </c>
      <c r="C81" s="36">
        <f>SUM(F81:K81)</f>
        <v>330</v>
      </c>
      <c r="D81" s="10">
        <v>437106</v>
      </c>
      <c r="E81" s="11"/>
      <c r="F81" s="12"/>
      <c r="G81" s="12"/>
      <c r="H81" s="9"/>
      <c r="I81" s="12"/>
      <c r="J81" s="12"/>
      <c r="K81" s="9">
        <v>330</v>
      </c>
    </row>
    <row r="82" spans="1:12">
      <c r="A82" s="7">
        <v>74</v>
      </c>
      <c r="B82" s="8" t="s">
        <v>98</v>
      </c>
      <c r="C82" s="36">
        <f>SUM(F82:K82)</f>
        <v>2705</v>
      </c>
      <c r="D82" s="10">
        <v>35945</v>
      </c>
      <c r="E82" s="11"/>
      <c r="F82" s="12"/>
      <c r="G82" s="12"/>
      <c r="H82" s="9"/>
      <c r="I82" s="12"/>
      <c r="J82" s="12"/>
      <c r="K82" s="9">
        <v>2705</v>
      </c>
    </row>
    <row r="83" spans="1:12">
      <c r="A83" s="7">
        <v>75</v>
      </c>
      <c r="B83" s="40" t="s">
        <v>99</v>
      </c>
      <c r="C83" s="36">
        <f>SUM(F83:K83)</f>
        <v>1000</v>
      </c>
      <c r="D83" s="10"/>
      <c r="E83" s="11"/>
      <c r="F83" s="12"/>
      <c r="G83" s="12"/>
      <c r="H83" s="9"/>
      <c r="I83" s="12"/>
      <c r="J83" s="12"/>
      <c r="K83" s="9">
        <v>1000</v>
      </c>
    </row>
    <row r="84" spans="1:12">
      <c r="A84" s="7">
        <v>76</v>
      </c>
      <c r="B84" s="40" t="s">
        <v>100</v>
      </c>
      <c r="C84" s="62">
        <f>SUM(F84:K84)</f>
        <v>-823.25</v>
      </c>
      <c r="D84" s="10"/>
      <c r="E84" s="11"/>
      <c r="F84" s="62">
        <v>-823.25</v>
      </c>
      <c r="H84" s="9"/>
      <c r="I84" s="12"/>
      <c r="J84" s="12"/>
      <c r="K84" s="9"/>
    </row>
    <row r="85" spans="1:12">
      <c r="A85" s="7">
        <v>77</v>
      </c>
      <c r="B85" s="8" t="s">
        <v>101</v>
      </c>
      <c r="C85" s="36">
        <f>SUM(G85:K85)</f>
        <v>11749.16</v>
      </c>
      <c r="D85" s="10">
        <v>44729</v>
      </c>
      <c r="E85" s="11" t="s">
        <v>23</v>
      </c>
      <c r="F85" s="20"/>
      <c r="G85" s="12">
        <v>2250</v>
      </c>
      <c r="H85" s="9"/>
      <c r="I85" s="12"/>
      <c r="J85" s="12"/>
      <c r="K85" s="9">
        <v>9499.16</v>
      </c>
    </row>
    <row r="86" spans="1:12">
      <c r="A86" s="7">
        <v>78</v>
      </c>
      <c r="B86" s="8" t="s">
        <v>102</v>
      </c>
      <c r="C86" s="36">
        <f>SUM(G86:K86)</f>
        <v>21500</v>
      </c>
      <c r="D86" s="10">
        <v>44715</v>
      </c>
      <c r="E86" s="11" t="s">
        <v>23</v>
      </c>
      <c r="G86" s="12">
        <v>2250</v>
      </c>
      <c r="H86" s="9"/>
      <c r="I86" s="12"/>
      <c r="J86" s="12"/>
      <c r="K86" s="9">
        <v>19250</v>
      </c>
    </row>
    <row r="87" spans="1:12">
      <c r="A87" s="7">
        <v>79</v>
      </c>
      <c r="B87" s="8" t="s">
        <v>103</v>
      </c>
      <c r="C87" s="36">
        <f>SUM(F87:K87)</f>
        <v>1000</v>
      </c>
      <c r="D87" s="10">
        <v>33907</v>
      </c>
      <c r="E87" s="11"/>
      <c r="F87" s="12"/>
      <c r="G87" s="12"/>
      <c r="H87" s="9"/>
      <c r="I87" s="12"/>
      <c r="J87" s="12"/>
      <c r="K87" s="9">
        <v>1000</v>
      </c>
    </row>
    <row r="88" spans="1:12">
      <c r="A88" s="7">
        <v>80</v>
      </c>
      <c r="B88" s="8" t="s">
        <v>104</v>
      </c>
      <c r="C88" s="36">
        <f>SUM(F88:K88)</f>
        <v>1300</v>
      </c>
      <c r="D88" s="10">
        <v>38076</v>
      </c>
      <c r="E88" s="11"/>
      <c r="F88" s="12"/>
      <c r="G88" s="12"/>
      <c r="H88" s="9"/>
      <c r="I88" s="12"/>
      <c r="J88" s="12"/>
      <c r="K88" s="9">
        <v>1300</v>
      </c>
    </row>
    <row r="89" spans="1:12">
      <c r="A89" s="7">
        <v>81</v>
      </c>
      <c r="B89" s="8" t="s">
        <v>105</v>
      </c>
      <c r="C89" s="36">
        <f>SUM(F89:K89)</f>
        <v>15200.96</v>
      </c>
      <c r="D89" s="10"/>
      <c r="E89" s="11"/>
      <c r="F89" s="12"/>
      <c r="G89" s="12"/>
      <c r="H89" s="9"/>
      <c r="I89" s="12">
        <v>15200.96</v>
      </c>
      <c r="J89" s="12"/>
      <c r="K89" s="9"/>
    </row>
    <row r="90" spans="1:12">
      <c r="A90" s="7">
        <v>82</v>
      </c>
      <c r="B90" s="8" t="s">
        <v>106</v>
      </c>
      <c r="C90" s="36">
        <f>SUM(F90:K90)</f>
        <v>9500</v>
      </c>
      <c r="D90" s="10">
        <v>44811</v>
      </c>
      <c r="E90" s="11" t="s">
        <v>23</v>
      </c>
      <c r="F90" s="12"/>
      <c r="G90" s="12">
        <v>9500</v>
      </c>
      <c r="H90" s="9"/>
      <c r="I90" s="12"/>
      <c r="J90" s="12"/>
      <c r="K90" s="9"/>
    </row>
    <row r="91" spans="1:12">
      <c r="A91" s="7">
        <v>83</v>
      </c>
      <c r="B91" s="8" t="s">
        <v>107</v>
      </c>
      <c r="C91" s="44">
        <v>-19220</v>
      </c>
      <c r="D91" s="10">
        <v>44728</v>
      </c>
      <c r="E91" s="11" t="s">
        <v>23</v>
      </c>
      <c r="F91" s="50">
        <v>-19220</v>
      </c>
      <c r="G91" s="12"/>
      <c r="H91" s="9"/>
      <c r="I91" s="12"/>
      <c r="J91" s="12"/>
      <c r="K91" s="9"/>
    </row>
    <row r="92" spans="1:12">
      <c r="A92" s="7">
        <v>84</v>
      </c>
      <c r="B92" s="8" t="s">
        <v>108</v>
      </c>
      <c r="C92" s="36">
        <v>639</v>
      </c>
      <c r="D92" s="10">
        <v>44733</v>
      </c>
      <c r="E92" s="11" t="s">
        <v>23</v>
      </c>
      <c r="F92" s="12"/>
      <c r="G92" s="12"/>
      <c r="H92" s="12"/>
      <c r="I92" s="12">
        <v>639</v>
      </c>
      <c r="J92" s="12"/>
      <c r="K92" s="12"/>
    </row>
    <row r="93" spans="1:12">
      <c r="A93" s="7">
        <v>85</v>
      </c>
      <c r="B93" s="21" t="s">
        <v>109</v>
      </c>
      <c r="C93" s="36">
        <f>SUM(G93:K93)</f>
        <v>2698</v>
      </c>
      <c r="D93" s="10">
        <v>44719</v>
      </c>
      <c r="E93" s="11" t="s">
        <v>23</v>
      </c>
      <c r="G93" s="12"/>
      <c r="H93" s="9"/>
      <c r="I93" s="12"/>
      <c r="J93" s="12"/>
      <c r="K93" s="12">
        <v>2698</v>
      </c>
    </row>
    <row r="94" spans="1:12">
      <c r="A94" s="7">
        <v>86</v>
      </c>
      <c r="B94" s="21" t="s">
        <v>110</v>
      </c>
      <c r="C94" s="36">
        <f>SUM(F94:K94)</f>
        <v>10000</v>
      </c>
      <c r="D94" s="10">
        <v>33176</v>
      </c>
      <c r="E94" s="11"/>
      <c r="F94" s="9"/>
      <c r="G94" s="12"/>
      <c r="H94" s="12"/>
      <c r="I94" s="12"/>
      <c r="J94" s="12"/>
      <c r="K94" s="12">
        <v>10000</v>
      </c>
    </row>
    <row r="95" spans="1:12">
      <c r="A95" s="7">
        <v>87</v>
      </c>
      <c r="B95" s="8" t="s">
        <v>111</v>
      </c>
      <c r="C95" s="36">
        <f>SUM(F95:K95)</f>
        <v>1000</v>
      </c>
      <c r="D95" s="10">
        <v>36707</v>
      </c>
      <c r="E95" s="11"/>
      <c r="F95" s="12"/>
      <c r="G95" s="12"/>
      <c r="H95" s="9"/>
      <c r="I95" s="12"/>
      <c r="J95" s="12"/>
      <c r="K95" s="9">
        <v>1000</v>
      </c>
    </row>
    <row r="96" spans="1:12">
      <c r="A96" s="7">
        <v>88</v>
      </c>
      <c r="B96" s="8" t="s">
        <v>112</v>
      </c>
      <c r="C96" s="36">
        <f>SUM(F96:K96)</f>
        <v>9083</v>
      </c>
      <c r="D96" s="10">
        <v>37376</v>
      </c>
      <c r="E96" s="11"/>
      <c r="F96" s="12"/>
      <c r="G96" s="12"/>
      <c r="H96" s="9"/>
      <c r="I96" s="12"/>
      <c r="J96" s="12"/>
      <c r="K96" s="9">
        <v>9083</v>
      </c>
    </row>
    <row r="97" spans="1:12">
      <c r="A97" s="7">
        <v>89</v>
      </c>
      <c r="B97" s="8" t="s">
        <v>113</v>
      </c>
      <c r="C97" s="36">
        <f>SUM(F97:K97)</f>
        <v>12011.77</v>
      </c>
      <c r="D97" s="10">
        <v>43536</v>
      </c>
      <c r="E97" s="11"/>
      <c r="F97" s="12"/>
      <c r="G97" s="20"/>
      <c r="H97" s="12"/>
      <c r="I97" s="12"/>
      <c r="J97" s="12">
        <v>12011.77</v>
      </c>
      <c r="K97" s="12"/>
    </row>
    <row r="98" spans="1:12">
      <c r="A98" s="7">
        <v>90</v>
      </c>
      <c r="B98" s="40" t="s">
        <v>114</v>
      </c>
      <c r="C98" s="36">
        <f>SUM(F98:K98)</f>
        <v>345</v>
      </c>
      <c r="D98" s="10"/>
      <c r="E98" s="11"/>
      <c r="F98" s="12"/>
      <c r="G98" s="12"/>
      <c r="H98" s="9"/>
      <c r="I98" s="12"/>
      <c r="J98" s="12"/>
      <c r="K98" s="12">
        <v>345</v>
      </c>
    </row>
    <row r="99" spans="1:12">
      <c r="A99" s="7">
        <v>91</v>
      </c>
      <c r="B99" s="8" t="s">
        <v>115</v>
      </c>
      <c r="C99" s="36">
        <f>SUM(F99:K99)</f>
        <v>13866</v>
      </c>
      <c r="D99" s="10"/>
      <c r="E99" s="11"/>
      <c r="F99" s="12"/>
      <c r="G99" s="20"/>
      <c r="H99" s="12"/>
      <c r="I99" s="12"/>
      <c r="J99" s="12"/>
      <c r="K99" s="12">
        <v>13866</v>
      </c>
    </row>
    <row r="100" spans="1:12">
      <c r="A100" s="7">
        <v>92</v>
      </c>
      <c r="B100" s="8" t="s">
        <v>116</v>
      </c>
      <c r="C100" s="36">
        <f>SUM(F100:K100)</f>
        <v>596</v>
      </c>
      <c r="D100" s="10"/>
      <c r="E100" s="11"/>
      <c r="F100" s="12"/>
      <c r="G100" s="20"/>
      <c r="H100" s="12"/>
      <c r="I100" s="12"/>
      <c r="J100" s="12"/>
      <c r="K100" s="12">
        <v>596</v>
      </c>
    </row>
    <row r="101" spans="1:12">
      <c r="A101" s="7">
        <v>93</v>
      </c>
      <c r="B101" s="8" t="s">
        <v>117</v>
      </c>
      <c r="C101" s="36">
        <f>SUM(F101:K101)</f>
        <v>4187</v>
      </c>
      <c r="D101" s="10">
        <v>38411</v>
      </c>
      <c r="E101" s="11"/>
      <c r="F101" s="12"/>
      <c r="G101" s="12"/>
      <c r="H101" s="9"/>
      <c r="I101" s="12"/>
      <c r="J101" s="12"/>
      <c r="K101" s="9">
        <v>4187</v>
      </c>
    </row>
    <row r="102" spans="1:12">
      <c r="A102" s="7">
        <v>94</v>
      </c>
      <c r="B102" s="8" t="s">
        <v>118</v>
      </c>
      <c r="C102" s="36">
        <v>23717.9</v>
      </c>
      <c r="D102" s="10">
        <v>45012</v>
      </c>
      <c r="E102" s="11" t="s">
        <v>23</v>
      </c>
      <c r="F102" s="12">
        <v>23717.9</v>
      </c>
      <c r="G102" s="12"/>
      <c r="H102" s="9"/>
      <c r="I102" s="12"/>
      <c r="J102" s="12"/>
      <c r="K102" s="9"/>
    </row>
    <row r="103" spans="1:12">
      <c r="A103" s="7">
        <v>95</v>
      </c>
      <c r="B103" s="8" t="s">
        <v>119</v>
      </c>
      <c r="C103" s="36">
        <f>SUM(F103:K103)</f>
        <v>31708.85</v>
      </c>
      <c r="D103" s="10">
        <v>38198</v>
      </c>
      <c r="E103" s="11"/>
      <c r="F103" s="12"/>
      <c r="G103" s="12"/>
      <c r="H103" s="9"/>
      <c r="I103" s="12"/>
      <c r="J103" s="12"/>
      <c r="K103" s="9">
        <v>31708.85</v>
      </c>
    </row>
    <row r="104" spans="1:12">
      <c r="A104" s="7">
        <v>96</v>
      </c>
      <c r="B104" s="8" t="s">
        <v>120</v>
      </c>
      <c r="C104" s="36">
        <f>SUM(F104:K104)</f>
        <v>20000</v>
      </c>
      <c r="D104" s="10"/>
      <c r="E104" s="11"/>
      <c r="F104" s="12">
        <v>20000</v>
      </c>
      <c r="G104" s="12"/>
      <c r="H104" s="9"/>
      <c r="I104" s="12"/>
      <c r="J104" s="12"/>
      <c r="K104" s="9"/>
    </row>
    <row r="105" spans="1:12">
      <c r="A105" s="7">
        <v>97</v>
      </c>
      <c r="B105" s="8" t="s">
        <v>121</v>
      </c>
      <c r="C105" s="36">
        <f>SUM(F105:K105)</f>
        <v>9506.16</v>
      </c>
      <c r="D105" s="10"/>
      <c r="E105" s="11"/>
      <c r="F105" s="12"/>
      <c r="G105" s="12"/>
      <c r="H105" s="9"/>
      <c r="I105" s="12"/>
      <c r="J105" s="12"/>
      <c r="K105" s="9">
        <v>9506.16</v>
      </c>
    </row>
    <row r="106" spans="1:12">
      <c r="A106" s="7">
        <v>98</v>
      </c>
      <c r="B106" s="8" t="s">
        <v>122</v>
      </c>
      <c r="C106" s="36">
        <v>6725</v>
      </c>
      <c r="D106" s="10">
        <v>44991</v>
      </c>
      <c r="E106" s="11" t="s">
        <v>23</v>
      </c>
      <c r="F106" s="12">
        <v>6725</v>
      </c>
      <c r="G106" s="12"/>
      <c r="H106" s="9"/>
      <c r="I106" s="12"/>
      <c r="J106" s="12"/>
      <c r="K106" s="9"/>
    </row>
    <row r="107" spans="1:12">
      <c r="A107" s="7">
        <v>99</v>
      </c>
      <c r="B107" s="8" t="s">
        <v>123</v>
      </c>
      <c r="C107" s="36">
        <f>SUM(F107:K107)</f>
        <v>777</v>
      </c>
      <c r="D107" s="10">
        <v>39812</v>
      </c>
      <c r="E107" s="11"/>
      <c r="F107" s="12"/>
      <c r="G107" s="12"/>
      <c r="H107" s="9"/>
      <c r="I107" s="12"/>
      <c r="J107" s="12"/>
      <c r="K107" s="9">
        <v>777</v>
      </c>
    </row>
    <row r="108" spans="1:12">
      <c r="A108" s="7">
        <v>100</v>
      </c>
      <c r="B108" s="8" t="s">
        <v>124</v>
      </c>
      <c r="C108" s="36">
        <f>SUM(F108:K108)</f>
        <v>1137.5</v>
      </c>
      <c r="D108" s="10">
        <v>38411</v>
      </c>
      <c r="E108" s="11"/>
      <c r="F108" s="12"/>
      <c r="G108" s="12"/>
      <c r="H108" s="9"/>
      <c r="I108" s="12"/>
      <c r="J108" s="12"/>
      <c r="K108" s="9">
        <v>1137.5</v>
      </c>
    </row>
    <row r="109" spans="1:12">
      <c r="A109" s="7">
        <v>101</v>
      </c>
      <c r="B109" s="8" t="s">
        <v>125</v>
      </c>
      <c r="C109" s="36">
        <f>SUM(F109:K109)</f>
        <v>937.8</v>
      </c>
      <c r="D109" s="10">
        <v>38694</v>
      </c>
      <c r="E109" s="11"/>
      <c r="F109" s="12"/>
      <c r="G109" s="12"/>
      <c r="H109" s="9"/>
      <c r="I109" s="12"/>
      <c r="J109" s="12"/>
      <c r="K109" s="9">
        <v>937.8</v>
      </c>
    </row>
    <row r="110" spans="1:12">
      <c r="A110" s="7">
        <v>102</v>
      </c>
      <c r="B110" s="8" t="s">
        <v>126</v>
      </c>
      <c r="C110" s="36">
        <v>10925</v>
      </c>
      <c r="D110" s="10">
        <v>45012</v>
      </c>
      <c r="E110" s="11" t="s">
        <v>23</v>
      </c>
      <c r="F110" s="12">
        <v>10925</v>
      </c>
      <c r="G110" s="12"/>
      <c r="H110" s="9"/>
      <c r="I110" s="12"/>
      <c r="J110" s="12"/>
      <c r="K110" s="9"/>
    </row>
    <row r="111" spans="1:12">
      <c r="A111" s="7">
        <v>103</v>
      </c>
      <c r="B111" s="8" t="s">
        <v>127</v>
      </c>
      <c r="C111" s="36">
        <f>SUM(F111:K111)</f>
        <v>975</v>
      </c>
      <c r="D111" s="10">
        <v>35764</v>
      </c>
      <c r="E111" s="11"/>
      <c r="F111" s="9"/>
      <c r="G111" s="12"/>
      <c r="H111" s="9"/>
      <c r="I111" s="12"/>
      <c r="J111" s="12"/>
      <c r="K111" s="12">
        <v>975</v>
      </c>
    </row>
    <row r="112" spans="1:12">
      <c r="A112" s="7">
        <v>104</v>
      </c>
      <c r="B112" s="8" t="s">
        <v>128</v>
      </c>
      <c r="C112" s="36">
        <f>SUM(F112:K112)</f>
        <v>4038</v>
      </c>
      <c r="D112" s="10">
        <v>35764</v>
      </c>
      <c r="E112" s="11"/>
      <c r="F112" s="12"/>
      <c r="G112" s="12"/>
      <c r="H112" s="12"/>
      <c r="I112" s="12"/>
      <c r="J112" s="12"/>
      <c r="K112" s="12">
        <v>4038</v>
      </c>
    </row>
    <row r="113" spans="1:12">
      <c r="A113" s="7">
        <v>105</v>
      </c>
      <c r="B113" s="8" t="s">
        <v>129</v>
      </c>
      <c r="C113" s="36">
        <f>SUM(F113:K113)</f>
        <v>1876</v>
      </c>
      <c r="D113" s="10">
        <v>35550</v>
      </c>
      <c r="E113" s="11"/>
      <c r="F113" s="12"/>
      <c r="G113" s="12"/>
      <c r="H113" s="9"/>
      <c r="I113" s="12"/>
      <c r="J113" s="12"/>
      <c r="K113" s="9">
        <v>1876</v>
      </c>
    </row>
    <row r="114" spans="1:12">
      <c r="A114" s="7">
        <v>106</v>
      </c>
      <c r="B114" s="8" t="s">
        <v>130</v>
      </c>
      <c r="C114" s="36">
        <f>SUM(F114:K114)</f>
        <v>20000</v>
      </c>
      <c r="D114" s="10"/>
      <c r="E114" s="11"/>
      <c r="F114" s="12"/>
      <c r="G114" s="12"/>
      <c r="H114" s="9"/>
      <c r="I114" s="12"/>
      <c r="J114" s="12">
        <v>20000</v>
      </c>
      <c r="K114" s="9"/>
    </row>
    <row r="115" spans="1:12">
      <c r="A115" s="7">
        <v>107</v>
      </c>
      <c r="B115" s="8" t="s">
        <v>131</v>
      </c>
      <c r="C115" s="36">
        <f>SUM(F115:K115)</f>
        <v>2092.8</v>
      </c>
      <c r="D115" s="10">
        <v>36584</v>
      </c>
      <c r="E115" s="11"/>
      <c r="F115" s="12"/>
      <c r="G115" s="12"/>
      <c r="H115" s="9"/>
      <c r="I115" s="9"/>
      <c r="J115" s="12"/>
      <c r="K115" s="9">
        <v>2092.8</v>
      </c>
    </row>
    <row r="116" spans="1:12">
      <c r="A116" s="7">
        <v>108</v>
      </c>
      <c r="B116" s="8" t="s">
        <v>132</v>
      </c>
      <c r="C116" s="36">
        <f>SUM(F116:K116)</f>
        <v>5677.8</v>
      </c>
      <c r="D116" s="10">
        <v>43676</v>
      </c>
      <c r="E116" s="11"/>
      <c r="F116" s="12"/>
      <c r="G116" s="12"/>
      <c r="H116" s="9"/>
      <c r="I116" s="9"/>
      <c r="J116" s="12"/>
      <c r="K116" s="9">
        <v>5677.8</v>
      </c>
    </row>
    <row r="117" spans="1:12">
      <c r="A117" s="7">
        <v>109</v>
      </c>
      <c r="B117" s="8" t="s">
        <v>133</v>
      </c>
      <c r="C117" s="36">
        <f>SUM(F117:K117)</f>
        <v>9420</v>
      </c>
      <c r="D117" s="10">
        <v>40526</v>
      </c>
      <c r="E117" s="11"/>
      <c r="F117" s="12"/>
      <c r="G117" s="12"/>
      <c r="H117" s="9"/>
      <c r="I117" s="12"/>
      <c r="J117" s="12"/>
      <c r="K117" s="9">
        <v>9420</v>
      </c>
    </row>
    <row r="118" spans="1:12">
      <c r="A118" s="7">
        <v>110</v>
      </c>
      <c r="B118" s="8" t="s">
        <v>134</v>
      </c>
      <c r="C118" s="36">
        <f>SUM(F118:K118)</f>
        <v>100</v>
      </c>
      <c r="D118" s="10"/>
      <c r="E118" s="11"/>
      <c r="F118" s="12"/>
      <c r="G118" s="12"/>
      <c r="H118" s="9"/>
      <c r="I118" s="12"/>
      <c r="J118" s="12"/>
      <c r="K118" s="9">
        <v>100</v>
      </c>
    </row>
    <row r="119" spans="1:12">
      <c r="A119" s="7">
        <v>111</v>
      </c>
      <c r="B119" s="8" t="s">
        <v>135</v>
      </c>
      <c r="C119" s="36">
        <f>SUM(F119:K119)</f>
        <v>3632</v>
      </c>
      <c r="D119" s="10">
        <v>43896</v>
      </c>
      <c r="E119" s="11"/>
      <c r="F119" s="12"/>
      <c r="G119" s="12"/>
      <c r="H119" s="9"/>
      <c r="I119" s="12">
        <v>3632</v>
      </c>
      <c r="J119" s="12"/>
      <c r="K119" s="9"/>
    </row>
    <row r="120" spans="1:12">
      <c r="A120" s="7">
        <v>112</v>
      </c>
      <c r="B120" s="8" t="s">
        <v>136</v>
      </c>
      <c r="C120" s="36">
        <v>4500</v>
      </c>
      <c r="D120" s="10"/>
      <c r="E120" s="11" t="s">
        <v>23</v>
      </c>
      <c r="F120" s="12">
        <v>4500</v>
      </c>
      <c r="G120" s="12"/>
      <c r="H120" s="9"/>
      <c r="I120" s="12"/>
      <c r="J120" s="12"/>
      <c r="K120" s="9"/>
    </row>
    <row r="121" spans="1:12">
      <c r="A121" s="7">
        <v>113</v>
      </c>
      <c r="B121" s="8" t="s">
        <v>137</v>
      </c>
      <c r="C121" s="36">
        <f>SUM(F121:K121)</f>
        <v>607</v>
      </c>
      <c r="D121" s="10">
        <v>35399</v>
      </c>
      <c r="E121" s="11"/>
      <c r="F121" s="12"/>
      <c r="G121" s="12"/>
      <c r="H121" s="9"/>
      <c r="I121" s="12"/>
      <c r="J121" s="12"/>
      <c r="K121" s="12">
        <v>607</v>
      </c>
    </row>
    <row r="122" spans="1:12">
      <c r="A122" s="7">
        <v>114</v>
      </c>
      <c r="B122" s="8" t="s">
        <v>138</v>
      </c>
      <c r="C122" s="36">
        <f>SUM(F122:K122)</f>
        <v>14000</v>
      </c>
      <c r="D122" s="10">
        <v>32811</v>
      </c>
      <c r="E122" s="11"/>
      <c r="F122" s="12"/>
      <c r="G122" s="12"/>
      <c r="H122" s="9"/>
      <c r="I122" s="12"/>
      <c r="J122" s="12"/>
      <c r="K122" s="9">
        <v>14000</v>
      </c>
    </row>
    <row r="123" spans="1:12">
      <c r="A123" s="7">
        <v>115</v>
      </c>
      <c r="B123" s="8" t="s">
        <v>139</v>
      </c>
      <c r="C123" s="36">
        <v>1562.12</v>
      </c>
      <c r="D123" s="10">
        <v>44733</v>
      </c>
      <c r="E123" s="11" t="s">
        <v>23</v>
      </c>
      <c r="F123" s="12"/>
      <c r="G123" s="12"/>
      <c r="H123" s="9"/>
      <c r="I123" s="12">
        <v>1562.12</v>
      </c>
      <c r="J123" s="12"/>
      <c r="K123" s="9"/>
    </row>
    <row r="124" spans="1:12">
      <c r="A124" s="7">
        <v>116</v>
      </c>
      <c r="B124" s="8" t="s">
        <v>140</v>
      </c>
      <c r="C124" s="36">
        <v>6725</v>
      </c>
      <c r="D124" s="10">
        <v>44991</v>
      </c>
      <c r="E124" s="11" t="s">
        <v>23</v>
      </c>
      <c r="F124" s="12">
        <v>6725</v>
      </c>
      <c r="G124" s="12"/>
      <c r="H124" s="9"/>
      <c r="I124" s="12"/>
      <c r="J124" s="12"/>
      <c r="K124" s="9"/>
    </row>
    <row r="125" spans="1:12">
      <c r="A125" s="7">
        <v>117</v>
      </c>
      <c r="B125" s="8" t="s">
        <v>141</v>
      </c>
      <c r="C125" s="36">
        <f>SUM(F125:K125)</f>
        <v>750</v>
      </c>
      <c r="D125" s="10"/>
      <c r="E125" s="11"/>
      <c r="F125" s="12"/>
      <c r="G125" s="12"/>
      <c r="H125" s="9"/>
      <c r="I125" s="12"/>
      <c r="J125" s="12"/>
      <c r="K125" s="9">
        <v>750</v>
      </c>
    </row>
    <row r="126" spans="1:12">
      <c r="A126" s="7">
        <v>118</v>
      </c>
      <c r="B126" s="8" t="s">
        <v>142</v>
      </c>
      <c r="C126" s="36">
        <f>SUM(F126:K126)</f>
        <v>260</v>
      </c>
      <c r="D126" s="10">
        <v>35945</v>
      </c>
      <c r="E126" s="11"/>
      <c r="F126" s="12"/>
      <c r="G126" s="9"/>
      <c r="H126" s="12"/>
      <c r="I126" s="12"/>
      <c r="J126" s="12"/>
      <c r="K126" s="12">
        <v>260</v>
      </c>
    </row>
    <row r="127" spans="1:12">
      <c r="A127" s="7">
        <v>119</v>
      </c>
      <c r="B127" s="8" t="s">
        <v>143</v>
      </c>
      <c r="C127" s="36">
        <v>23717.9</v>
      </c>
      <c r="D127" s="10">
        <v>45012</v>
      </c>
      <c r="E127" s="11" t="s">
        <v>23</v>
      </c>
      <c r="F127" s="12">
        <v>23717.9</v>
      </c>
      <c r="G127" s="9"/>
      <c r="H127" s="12"/>
      <c r="I127" s="12"/>
      <c r="J127" s="12"/>
      <c r="K127" s="12"/>
    </row>
    <row r="128" spans="1:12">
      <c r="A128" s="7">
        <v>120</v>
      </c>
      <c r="B128" s="8" t="s">
        <v>144</v>
      </c>
      <c r="C128" s="36">
        <f>SUM(F128:K128)</f>
        <v>1381</v>
      </c>
      <c r="D128" s="10">
        <v>43502</v>
      </c>
      <c r="E128" s="11"/>
      <c r="F128" s="12"/>
      <c r="G128" s="12"/>
      <c r="H128" s="12"/>
      <c r="I128" s="12"/>
      <c r="J128" s="12">
        <v>1381</v>
      </c>
      <c r="K128" s="12"/>
    </row>
    <row r="129" spans="1:12">
      <c r="A129" s="7">
        <v>121</v>
      </c>
      <c r="B129" s="8" t="s">
        <v>145</v>
      </c>
      <c r="C129" s="45">
        <v>-5884</v>
      </c>
      <c r="D129" s="10"/>
      <c r="E129" s="11"/>
      <c r="F129" s="45">
        <v>-5884</v>
      </c>
      <c r="G129" s="12"/>
      <c r="H129" s="12"/>
      <c r="I129" s="12"/>
      <c r="J129" s="12"/>
      <c r="K129" s="12"/>
    </row>
    <row r="130" spans="1:12">
      <c r="A130" s="7">
        <v>122</v>
      </c>
      <c r="B130" s="8" t="s">
        <v>146</v>
      </c>
      <c r="C130" s="36">
        <f>SUM(F130:K130)</f>
        <v>3590</v>
      </c>
      <c r="D130" s="10">
        <v>35519</v>
      </c>
      <c r="E130" s="11"/>
      <c r="F130" s="12"/>
      <c r="G130" s="12"/>
      <c r="H130" s="9"/>
      <c r="I130" s="12"/>
      <c r="J130" s="12"/>
      <c r="K130" s="12">
        <v>3590</v>
      </c>
    </row>
    <row r="131" spans="1:12">
      <c r="A131" s="7">
        <v>123</v>
      </c>
      <c r="B131" s="8" t="s">
        <v>147</v>
      </c>
      <c r="C131" s="44">
        <f>SUM(F131:K131)</f>
        <v>-3802.67</v>
      </c>
      <c r="D131" s="10"/>
      <c r="E131" s="11" t="s">
        <v>23</v>
      </c>
      <c r="F131" s="46">
        <v>-3802.67</v>
      </c>
      <c r="G131" s="12"/>
      <c r="H131" s="16"/>
      <c r="I131" s="12"/>
      <c r="J131" s="12"/>
      <c r="K131" s="9"/>
    </row>
    <row r="132" spans="1:12">
      <c r="A132" s="7">
        <v>124</v>
      </c>
      <c r="B132" s="8" t="s">
        <v>147</v>
      </c>
      <c r="C132" s="44">
        <f>SUM(F132:K132)</f>
        <v>26905.67</v>
      </c>
      <c r="D132" s="10"/>
      <c r="E132" s="11" t="s">
        <v>148</v>
      </c>
      <c r="F132" s="46"/>
      <c r="G132" s="12"/>
      <c r="H132" s="16"/>
      <c r="I132" s="12"/>
      <c r="J132" s="12"/>
      <c r="K132" s="9">
        <v>26905.67</v>
      </c>
    </row>
    <row r="133" spans="1:12">
      <c r="A133" s="7">
        <v>125</v>
      </c>
      <c r="B133" s="8" t="s">
        <v>149</v>
      </c>
      <c r="C133" s="36">
        <f>SUM(F133:K133)</f>
        <v>0.2</v>
      </c>
      <c r="D133" s="10"/>
      <c r="E133" s="11"/>
      <c r="F133" s="19"/>
      <c r="G133" s="12"/>
      <c r="H133" s="9"/>
      <c r="I133" s="12"/>
      <c r="J133" s="12"/>
      <c r="K133" s="9">
        <v>0.2</v>
      </c>
    </row>
    <row r="134" spans="1:12">
      <c r="A134" s="7">
        <v>126</v>
      </c>
      <c r="B134" s="8" t="s">
        <v>150</v>
      </c>
      <c r="C134" s="36">
        <f>SUM(F134:K134)</f>
        <v>8600</v>
      </c>
      <c r="D134" s="10"/>
      <c r="E134" s="11"/>
      <c r="F134" s="19"/>
      <c r="G134" s="12"/>
      <c r="H134" s="9"/>
      <c r="I134" s="12"/>
      <c r="J134" s="12"/>
      <c r="K134" s="9">
        <v>8600</v>
      </c>
    </row>
    <row r="135" spans="1:12">
      <c r="A135" s="7">
        <v>127</v>
      </c>
      <c r="B135" s="22" t="s">
        <v>151</v>
      </c>
      <c r="C135" s="36">
        <f>SUM(F135:K135)</f>
        <v>1490</v>
      </c>
      <c r="D135" s="10">
        <v>37529</v>
      </c>
      <c r="E135" s="11"/>
      <c r="F135" s="12"/>
      <c r="G135" s="12"/>
      <c r="H135" s="9"/>
      <c r="I135" s="12"/>
      <c r="J135" s="12"/>
      <c r="K135" s="9">
        <v>1490</v>
      </c>
    </row>
    <row r="136" spans="1:12">
      <c r="A136" s="7">
        <v>128</v>
      </c>
      <c r="B136" s="23" t="s">
        <v>152</v>
      </c>
      <c r="C136" s="36">
        <f>SUM(F136:K136)</f>
        <v>297.5</v>
      </c>
      <c r="D136" s="10">
        <v>35368</v>
      </c>
      <c r="E136" s="11"/>
      <c r="F136" s="12"/>
      <c r="G136" s="12"/>
      <c r="H136" s="9"/>
      <c r="I136" s="12"/>
      <c r="J136" s="12"/>
      <c r="K136" s="9">
        <v>297.5</v>
      </c>
    </row>
    <row r="137" spans="1:12">
      <c r="A137" s="7">
        <v>129</v>
      </c>
      <c r="B137" s="23" t="s">
        <v>153</v>
      </c>
      <c r="C137" s="45">
        <v>-20</v>
      </c>
      <c r="D137" s="10">
        <v>44902</v>
      </c>
      <c r="E137" s="11" t="s">
        <v>23</v>
      </c>
      <c r="F137" s="45">
        <v>-20</v>
      </c>
      <c r="G137" s="12"/>
      <c r="H137" s="9"/>
      <c r="I137" s="12"/>
      <c r="J137" s="12"/>
      <c r="K137" s="9"/>
    </row>
    <row r="138" spans="1:12">
      <c r="A138" s="7">
        <v>130</v>
      </c>
      <c r="B138" s="23" t="s">
        <v>154</v>
      </c>
      <c r="C138" s="36">
        <f>SUM(F138:K138)</f>
        <v>1500</v>
      </c>
      <c r="D138" s="10">
        <v>37790</v>
      </c>
      <c r="E138" s="11"/>
      <c r="F138" s="12"/>
      <c r="G138" s="12"/>
      <c r="H138" s="9"/>
      <c r="I138" s="12"/>
      <c r="J138" s="12"/>
      <c r="K138" s="9">
        <v>1500</v>
      </c>
    </row>
    <row r="139" spans="1:12">
      <c r="A139" s="7">
        <v>131</v>
      </c>
      <c r="B139" s="23" t="s">
        <v>155</v>
      </c>
      <c r="C139" s="36">
        <v>4500</v>
      </c>
      <c r="D139" s="10">
        <v>44995</v>
      </c>
      <c r="E139" s="11" t="s">
        <v>23</v>
      </c>
      <c r="F139" s="12">
        <v>4500</v>
      </c>
      <c r="G139" s="12"/>
      <c r="H139" s="9"/>
      <c r="I139" s="12"/>
      <c r="J139" s="12"/>
      <c r="K139" s="9"/>
    </row>
    <row r="140" spans="1:12">
      <c r="A140" s="7">
        <v>132</v>
      </c>
      <c r="B140" s="23" t="s">
        <v>156</v>
      </c>
      <c r="C140" s="36">
        <f>SUM(F140:K140)</f>
        <v>2000</v>
      </c>
      <c r="D140" s="10">
        <v>33358</v>
      </c>
      <c r="E140" s="11"/>
      <c r="F140" s="12"/>
      <c r="G140" s="12"/>
      <c r="H140" s="9"/>
      <c r="I140" s="12"/>
      <c r="J140" s="12"/>
      <c r="K140" s="9">
        <v>2000</v>
      </c>
    </row>
    <row r="141" spans="1:12">
      <c r="A141" s="7">
        <v>133</v>
      </c>
      <c r="B141" s="23" t="s">
        <v>157</v>
      </c>
      <c r="C141" s="45">
        <f>SUM(F141:K141)</f>
        <v>-500</v>
      </c>
      <c r="D141" s="10">
        <v>44733</v>
      </c>
      <c r="E141" s="11" t="s">
        <v>23</v>
      </c>
      <c r="F141" s="45">
        <v>-500</v>
      </c>
      <c r="G141" s="12"/>
      <c r="H141" s="9"/>
      <c r="I141" s="12"/>
      <c r="J141" s="12"/>
      <c r="K141" s="9"/>
    </row>
    <row r="142" spans="1:12">
      <c r="A142" s="7">
        <v>134</v>
      </c>
      <c r="B142" s="23" t="s">
        <v>158</v>
      </c>
      <c r="C142" s="45">
        <v>-3070.1</v>
      </c>
      <c r="D142" s="10"/>
      <c r="E142" s="11"/>
      <c r="F142" s="45">
        <v>-3070.1</v>
      </c>
      <c r="G142" s="12"/>
      <c r="H142" s="9"/>
      <c r="I142" s="12"/>
      <c r="J142" s="12"/>
      <c r="K142" s="9"/>
    </row>
    <row r="143" spans="1:12">
      <c r="A143" s="7">
        <v>135</v>
      </c>
      <c r="B143" s="23" t="s">
        <v>159</v>
      </c>
      <c r="C143" s="44">
        <f>SUM(F143:K143)</f>
        <v>-170</v>
      </c>
      <c r="D143" s="10"/>
      <c r="E143" s="11" t="s">
        <v>23</v>
      </c>
      <c r="F143" s="45">
        <v>-170</v>
      </c>
      <c r="G143" s="12"/>
      <c r="H143" s="9"/>
      <c r="I143" s="12"/>
      <c r="J143" s="12"/>
      <c r="K143" s="9"/>
    </row>
    <row r="144" spans="1:12">
      <c r="A144" s="7">
        <v>136</v>
      </c>
      <c r="B144" s="23" t="s">
        <v>160</v>
      </c>
      <c r="C144" s="36">
        <f>SUM(F144:K144)</f>
        <v>1125.97</v>
      </c>
      <c r="D144" s="10"/>
      <c r="E144" s="11"/>
      <c r="F144" s="12"/>
      <c r="G144" s="12"/>
      <c r="H144" s="9"/>
      <c r="I144" s="12"/>
      <c r="J144" s="12"/>
      <c r="K144" s="9">
        <v>1125.97</v>
      </c>
    </row>
    <row r="145" spans="1:12">
      <c r="A145" s="7">
        <v>137</v>
      </c>
      <c r="B145" s="23" t="s">
        <v>161</v>
      </c>
      <c r="C145" s="36">
        <f>SUM(F145:K145)</f>
        <v>16985</v>
      </c>
      <c r="D145" s="10">
        <v>36219</v>
      </c>
      <c r="E145" s="11"/>
      <c r="F145" s="12"/>
      <c r="G145" s="12"/>
      <c r="H145" s="9"/>
      <c r="I145" s="12"/>
      <c r="J145" s="12"/>
      <c r="K145" s="9">
        <v>16985</v>
      </c>
    </row>
    <row r="146" spans="1:12">
      <c r="A146" s="7">
        <v>138</v>
      </c>
      <c r="B146" s="23" t="s">
        <v>162</v>
      </c>
      <c r="C146" s="44">
        <f>SUM(F146:K146)</f>
        <v>-600</v>
      </c>
      <c r="D146" s="10"/>
      <c r="E146" s="11"/>
      <c r="F146" s="45">
        <v>-600</v>
      </c>
      <c r="G146" s="12"/>
      <c r="H146" s="9"/>
      <c r="I146" s="12"/>
      <c r="J146" s="12"/>
      <c r="K146" s="9"/>
    </row>
    <row r="147" spans="1:12">
      <c r="A147" s="7">
        <v>139</v>
      </c>
      <c r="B147" s="58" t="s">
        <v>163</v>
      </c>
      <c r="C147" s="36">
        <v>16973.84</v>
      </c>
      <c r="D147" s="10">
        <v>44876</v>
      </c>
      <c r="E147" s="11" t="s">
        <v>23</v>
      </c>
      <c r="F147" s="12">
        <v>16973.84</v>
      </c>
      <c r="G147" s="12"/>
      <c r="H147" s="9"/>
      <c r="I147" s="12"/>
      <c r="J147" s="12"/>
      <c r="K147" s="9"/>
    </row>
    <row r="148" spans="1:12">
      <c r="A148" s="7">
        <v>140</v>
      </c>
      <c r="B148" s="58" t="s">
        <v>163</v>
      </c>
      <c r="C148" s="36">
        <f>SUM(F148:K148)</f>
        <v>39146727.32</v>
      </c>
      <c r="D148" s="10">
        <v>44862</v>
      </c>
      <c r="E148" s="11" t="s">
        <v>164</v>
      </c>
      <c r="F148" s="12">
        <v>16869930</v>
      </c>
      <c r="G148" s="12">
        <v>455000</v>
      </c>
      <c r="H148" s="9">
        <v>2808000</v>
      </c>
      <c r="I148" s="12">
        <f>19059023-45225.68</f>
        <v>19013797.32</v>
      </c>
      <c r="J148" s="12"/>
      <c r="K148" s="9"/>
    </row>
    <row r="149" spans="1:12">
      <c r="A149" s="7">
        <v>141</v>
      </c>
      <c r="B149" s="58" t="s">
        <v>165</v>
      </c>
      <c r="C149" s="36">
        <v>10940</v>
      </c>
      <c r="D149" s="10"/>
      <c r="E149" s="11" t="s">
        <v>23</v>
      </c>
      <c r="F149" s="12">
        <v>10940</v>
      </c>
      <c r="G149" s="12"/>
      <c r="H149" s="9"/>
      <c r="I149" s="12"/>
      <c r="J149" s="12"/>
      <c r="K149" s="9"/>
    </row>
    <row r="150" spans="1:12">
      <c r="A150" s="7">
        <v>142</v>
      </c>
      <c r="B150" s="23" t="s">
        <v>166</v>
      </c>
      <c r="C150" s="45">
        <v>-5109.34</v>
      </c>
      <c r="D150" s="10"/>
      <c r="E150" s="11" t="s">
        <v>23</v>
      </c>
      <c r="F150" s="45">
        <v>-5109.34</v>
      </c>
      <c r="G150" s="12"/>
      <c r="H150" s="12"/>
      <c r="I150" s="12"/>
      <c r="J150" s="12"/>
      <c r="K150" s="12"/>
    </row>
    <row r="151" spans="1:12">
      <c r="A151" s="7">
        <v>143</v>
      </c>
      <c r="B151" s="23" t="s">
        <v>167</v>
      </c>
      <c r="C151" s="36">
        <f>SUM(F151:K151)</f>
        <v>925</v>
      </c>
      <c r="D151" s="10">
        <v>40018</v>
      </c>
      <c r="E151" s="11"/>
      <c r="F151" s="12"/>
      <c r="G151" s="12"/>
      <c r="H151" s="9"/>
      <c r="I151" s="12"/>
      <c r="J151" s="12"/>
      <c r="K151" s="9">
        <v>925</v>
      </c>
    </row>
    <row r="152" spans="1:12">
      <c r="A152" s="7">
        <v>144</v>
      </c>
      <c r="B152" s="8" t="s">
        <v>168</v>
      </c>
      <c r="C152" s="44">
        <f>SUM(F152:K152)</f>
        <v>-6000</v>
      </c>
      <c r="D152" s="10">
        <v>44722</v>
      </c>
      <c r="E152" s="11" t="s">
        <v>23</v>
      </c>
      <c r="F152" s="50">
        <v>-6000</v>
      </c>
      <c r="G152" s="12"/>
      <c r="H152" s="9"/>
      <c r="I152" s="12"/>
      <c r="J152" s="12"/>
      <c r="K152" s="9"/>
    </row>
    <row r="153" spans="1:12">
      <c r="A153" s="7">
        <v>145</v>
      </c>
      <c r="B153" s="8" t="s">
        <v>169</v>
      </c>
      <c r="C153" s="36">
        <f>SUM(F153:K153)</f>
        <v>65</v>
      </c>
      <c r="D153" s="10"/>
      <c r="E153" s="11"/>
      <c r="F153" s="16"/>
      <c r="G153" s="12"/>
      <c r="H153" s="9"/>
      <c r="I153" s="12"/>
      <c r="J153" s="12"/>
      <c r="K153" s="9">
        <v>65</v>
      </c>
    </row>
    <row r="154" spans="1:12">
      <c r="A154" s="7">
        <v>146</v>
      </c>
      <c r="B154" s="8" t="s">
        <v>170</v>
      </c>
      <c r="C154" s="36">
        <f>SUM(F154:K154)</f>
        <v>1120</v>
      </c>
      <c r="D154" s="10">
        <v>38180</v>
      </c>
      <c r="E154" s="11"/>
      <c r="F154" s="12"/>
      <c r="G154" s="12"/>
      <c r="H154" s="9"/>
      <c r="I154" s="12"/>
      <c r="J154" s="12"/>
      <c r="K154" s="12">
        <v>1120</v>
      </c>
    </row>
    <row r="155" spans="1:12">
      <c r="A155" s="7">
        <v>147</v>
      </c>
      <c r="B155" s="8" t="s">
        <v>171</v>
      </c>
      <c r="C155" s="36">
        <f>SUM(F155:K155)</f>
        <v>9600</v>
      </c>
      <c r="D155" s="10">
        <v>37376</v>
      </c>
      <c r="E155" s="11"/>
      <c r="F155" s="12"/>
      <c r="G155" s="12"/>
      <c r="H155" s="9"/>
      <c r="I155" s="12"/>
      <c r="J155" s="12"/>
      <c r="K155" s="9">
        <v>9600</v>
      </c>
    </row>
    <row r="156" spans="1:12">
      <c r="A156" s="7">
        <v>148</v>
      </c>
      <c r="B156" s="8" t="s">
        <v>172</v>
      </c>
      <c r="C156" s="36">
        <f>SUM(F156:K156)</f>
        <v>10177.26</v>
      </c>
      <c r="D156" s="10">
        <v>44733</v>
      </c>
      <c r="E156" s="11" t="s">
        <v>23</v>
      </c>
      <c r="F156" s="12">
        <v>10177.26</v>
      </c>
      <c r="G156" s="12"/>
      <c r="H156" s="9"/>
      <c r="I156" s="12"/>
      <c r="J156" s="12"/>
      <c r="K156" s="9"/>
    </row>
    <row r="157" spans="1:12">
      <c r="A157" s="7">
        <v>149</v>
      </c>
      <c r="B157" s="40" t="s">
        <v>173</v>
      </c>
      <c r="C157" s="36">
        <f>SUM(F157:K157)</f>
        <v>2000</v>
      </c>
      <c r="D157" s="10">
        <v>33602</v>
      </c>
      <c r="E157" s="11"/>
      <c r="F157" s="12"/>
      <c r="G157" s="12"/>
      <c r="H157" s="9"/>
      <c r="I157" s="12"/>
      <c r="J157" s="12"/>
      <c r="K157" s="9">
        <v>2000</v>
      </c>
    </row>
    <row r="158" spans="1:12">
      <c r="A158" s="7">
        <v>150</v>
      </c>
      <c r="B158" s="40" t="s">
        <v>174</v>
      </c>
      <c r="C158" s="36">
        <v>2500</v>
      </c>
      <c r="D158" s="10">
        <v>44876</v>
      </c>
      <c r="E158" s="11"/>
      <c r="F158" s="12"/>
      <c r="G158" s="12">
        <v>2500</v>
      </c>
      <c r="H158" s="9"/>
      <c r="I158" s="12"/>
      <c r="J158" s="12"/>
      <c r="K158" s="9"/>
    </row>
    <row r="159" spans="1:12">
      <c r="A159" s="7">
        <v>151</v>
      </c>
      <c r="B159" s="8" t="s">
        <v>175</v>
      </c>
      <c r="C159" s="36">
        <f>SUM(F159:K159)</f>
        <v>200</v>
      </c>
      <c r="D159" s="10"/>
      <c r="E159" s="11"/>
      <c r="F159" s="12"/>
      <c r="G159" s="12"/>
      <c r="H159" s="9"/>
      <c r="I159" s="12"/>
      <c r="J159" s="12"/>
      <c r="K159" s="9">
        <v>200</v>
      </c>
    </row>
    <row r="160" spans="1:12">
      <c r="A160" s="7">
        <v>152</v>
      </c>
      <c r="B160" s="8" t="s">
        <v>176</v>
      </c>
      <c r="C160" s="36">
        <f>SUM(F160:K160)</f>
        <v>4912</v>
      </c>
      <c r="D160" s="10">
        <v>35611</v>
      </c>
      <c r="E160" s="11"/>
      <c r="F160" s="12"/>
      <c r="G160" s="12"/>
      <c r="H160" s="9"/>
      <c r="I160" s="12"/>
      <c r="J160" s="12"/>
      <c r="K160" s="9">
        <v>4912</v>
      </c>
    </row>
    <row r="161" spans="1:12">
      <c r="A161" s="7">
        <v>153</v>
      </c>
      <c r="B161" s="8" t="s">
        <v>177</v>
      </c>
      <c r="C161" s="36">
        <f>SUM(F161:K161)</f>
        <v>24.5</v>
      </c>
      <c r="D161" s="10"/>
      <c r="E161" s="11"/>
      <c r="F161" s="12"/>
      <c r="G161" s="12"/>
      <c r="H161" s="9"/>
      <c r="I161" s="12"/>
      <c r="J161" s="12"/>
      <c r="K161" s="9">
        <v>24.5</v>
      </c>
    </row>
    <row r="162" spans="1:12">
      <c r="A162" s="7">
        <v>154</v>
      </c>
      <c r="B162" s="8" t="s">
        <v>178</v>
      </c>
      <c r="C162" s="36">
        <f>SUM(F162:K162)</f>
        <v>294</v>
      </c>
      <c r="D162" s="10"/>
      <c r="E162" s="11"/>
      <c r="F162" s="12"/>
      <c r="G162" s="12"/>
      <c r="H162" s="9"/>
      <c r="I162" s="12"/>
      <c r="J162" s="12"/>
      <c r="K162" s="9">
        <v>294</v>
      </c>
    </row>
    <row r="163" spans="1:12">
      <c r="A163" s="7">
        <v>155</v>
      </c>
      <c r="B163" s="8" t="s">
        <v>179</v>
      </c>
      <c r="C163" s="36">
        <f>SUM(F163:K163)</f>
        <v>1114</v>
      </c>
      <c r="D163" s="10">
        <v>35399</v>
      </c>
      <c r="E163" s="11"/>
      <c r="F163" s="9"/>
      <c r="G163" s="12"/>
      <c r="H163" s="12"/>
      <c r="I163" s="12"/>
      <c r="J163" s="12"/>
      <c r="K163" s="12">
        <v>1114</v>
      </c>
    </row>
    <row r="164" spans="1:12" customHeight="1" ht="14.25">
      <c r="A164" s="7">
        <v>156</v>
      </c>
      <c r="B164" s="8" t="s">
        <v>180</v>
      </c>
      <c r="C164" s="36">
        <f>SUM(F164:K164)</f>
        <v>9065</v>
      </c>
      <c r="D164" s="10"/>
      <c r="E164" s="11"/>
      <c r="F164" s="9">
        <v>7560</v>
      </c>
      <c r="G164" s="12"/>
      <c r="H164" s="12"/>
      <c r="I164" s="12"/>
      <c r="J164" s="12"/>
      <c r="K164" s="12">
        <v>1505</v>
      </c>
    </row>
    <row r="165" spans="1:12" customHeight="1" ht="14.25">
      <c r="A165" s="7">
        <v>157</v>
      </c>
      <c r="B165" s="8" t="s">
        <v>181</v>
      </c>
      <c r="C165" s="36">
        <f>SUM(G165:K165)</f>
        <v>15535</v>
      </c>
      <c r="D165" s="10">
        <v>44715</v>
      </c>
      <c r="E165" s="11" t="s">
        <v>23</v>
      </c>
      <c r="G165" s="12"/>
      <c r="H165" s="9">
        <v>15535</v>
      </c>
      <c r="I165" s="12"/>
      <c r="J165" s="12"/>
      <c r="K165" s="12"/>
    </row>
    <row r="166" spans="1:12" customHeight="1" ht="14.25">
      <c r="A166" s="7">
        <v>158</v>
      </c>
      <c r="B166" s="56" t="s">
        <v>181</v>
      </c>
      <c r="C166" s="53">
        <f>SUM(F166:K166)</f>
        <v>462623</v>
      </c>
      <c r="D166" s="41">
        <v>44585</v>
      </c>
      <c r="E166" s="42" t="s">
        <v>148</v>
      </c>
      <c r="F166" s="36"/>
      <c r="G166" s="35"/>
      <c r="H166" s="12">
        <v>175566</v>
      </c>
      <c r="I166" s="12">
        <v>287057</v>
      </c>
      <c r="J166" s="12"/>
      <c r="K166" s="12"/>
    </row>
    <row r="167" spans="1:12" customHeight="1" ht="14.25">
      <c r="A167" s="7">
        <v>159</v>
      </c>
      <c r="B167" s="56" t="s">
        <v>181</v>
      </c>
      <c r="C167" s="53">
        <f>SUM(F167:K167)</f>
        <v>1637565.44</v>
      </c>
      <c r="D167" s="41">
        <v>44658</v>
      </c>
      <c r="E167" s="42" t="s">
        <v>182</v>
      </c>
      <c r="F167" s="61"/>
      <c r="G167" s="36"/>
      <c r="H167" s="12"/>
      <c r="I167" s="12">
        <v>1637565.44</v>
      </c>
      <c r="J167" s="12"/>
      <c r="K167" s="12"/>
    </row>
    <row r="168" spans="1:12" customHeight="1" ht="14.25">
      <c r="A168" s="7">
        <v>160</v>
      </c>
      <c r="B168" s="21" t="s">
        <v>183</v>
      </c>
      <c r="C168" s="36">
        <f>SUM(F168:K168)</f>
        <v>19</v>
      </c>
      <c r="D168" s="24">
        <v>44658</v>
      </c>
      <c r="E168" s="25" t="s">
        <v>23</v>
      </c>
      <c r="F168" s="12">
        <v>19</v>
      </c>
      <c r="G168" s="12"/>
      <c r="H168" s="9"/>
      <c r="I168" s="12"/>
      <c r="J168" s="12"/>
      <c r="K168" s="12"/>
    </row>
    <row r="169" spans="1:12" customHeight="1" ht="14.25">
      <c r="A169" s="7">
        <v>161</v>
      </c>
      <c r="B169" s="21" t="s">
        <v>184</v>
      </c>
      <c r="C169" s="36">
        <f>SUM(G169:K169)</f>
        <v>5015.84</v>
      </c>
      <c r="D169" s="24">
        <v>44788</v>
      </c>
      <c r="E169" s="25" t="s">
        <v>23</v>
      </c>
      <c r="G169" s="12">
        <v>5015.84</v>
      </c>
      <c r="H169" s="9"/>
      <c r="I169" s="12"/>
      <c r="J169" s="12"/>
      <c r="K169" s="12"/>
    </row>
    <row r="170" spans="1:12" customHeight="1" ht="14.25">
      <c r="A170" s="7">
        <v>162</v>
      </c>
      <c r="B170" s="21" t="s">
        <v>185</v>
      </c>
      <c r="C170" s="36">
        <f>SUM(F170:K170)</f>
        <v>1819</v>
      </c>
      <c r="D170" s="24"/>
      <c r="E170" s="25"/>
      <c r="F170" s="12"/>
      <c r="G170" s="12"/>
      <c r="H170" s="9"/>
      <c r="I170" s="12"/>
      <c r="J170" s="12"/>
      <c r="K170" s="12">
        <v>1819</v>
      </c>
    </row>
    <row r="171" spans="1:12">
      <c r="A171" s="7">
        <v>163</v>
      </c>
      <c r="B171" s="21" t="s">
        <v>186</v>
      </c>
      <c r="C171" s="36">
        <f>SUM(F171:K171)</f>
        <v>21685</v>
      </c>
      <c r="D171" s="24"/>
      <c r="E171" s="25"/>
      <c r="F171" s="12"/>
      <c r="G171" s="12"/>
      <c r="H171" s="9"/>
      <c r="I171" s="12"/>
      <c r="J171" s="12"/>
      <c r="K171" s="12">
        <v>21685</v>
      </c>
    </row>
    <row r="172" spans="1:12">
      <c r="A172" s="7">
        <v>164</v>
      </c>
      <c r="B172" s="21" t="s">
        <v>187</v>
      </c>
      <c r="C172" s="36">
        <v>6300</v>
      </c>
      <c r="D172" s="24">
        <v>44902</v>
      </c>
      <c r="E172" s="25" t="s">
        <v>23</v>
      </c>
      <c r="F172" s="12">
        <v>6300</v>
      </c>
      <c r="G172" s="12"/>
      <c r="H172" s="9"/>
      <c r="I172" s="12"/>
      <c r="J172" s="12"/>
      <c r="K172" s="12"/>
    </row>
    <row r="173" spans="1:12">
      <c r="A173" s="7">
        <v>165</v>
      </c>
      <c r="B173" s="21" t="s">
        <v>188</v>
      </c>
      <c r="C173" s="45">
        <v>-20</v>
      </c>
      <c r="D173" s="24"/>
      <c r="E173" s="25"/>
      <c r="F173" s="45">
        <v>-20</v>
      </c>
      <c r="G173" s="12"/>
      <c r="H173" s="9"/>
      <c r="I173" s="12"/>
      <c r="J173" s="12"/>
      <c r="K173" s="12"/>
    </row>
    <row r="174" spans="1:12">
      <c r="A174" s="7">
        <v>166</v>
      </c>
      <c r="B174" s="8" t="s">
        <v>189</v>
      </c>
      <c r="C174" s="36">
        <f>SUM(F174:K174)</f>
        <v>821.35</v>
      </c>
      <c r="D174" s="10">
        <v>38754</v>
      </c>
      <c r="E174" s="11"/>
      <c r="F174" s="12"/>
      <c r="G174" s="12"/>
      <c r="H174" s="12"/>
      <c r="I174" s="9"/>
      <c r="J174" s="12"/>
      <c r="K174" s="12">
        <v>821.35</v>
      </c>
    </row>
    <row r="175" spans="1:12">
      <c r="A175" s="7">
        <v>167</v>
      </c>
      <c r="B175" s="8" t="s">
        <v>190</v>
      </c>
      <c r="C175" s="36">
        <f>SUM(F175:K175)</f>
        <v>3495</v>
      </c>
      <c r="D175" s="10"/>
      <c r="E175" s="11"/>
      <c r="F175" s="12"/>
      <c r="G175" s="12"/>
      <c r="H175" s="12"/>
      <c r="I175" s="9"/>
      <c r="J175" s="12"/>
      <c r="K175" s="12">
        <v>3495</v>
      </c>
    </row>
    <row r="176" spans="1:12">
      <c r="A176" s="7">
        <v>168</v>
      </c>
      <c r="B176" s="8" t="s">
        <v>191</v>
      </c>
      <c r="C176" s="36">
        <f>SUM(F176:K176)</f>
        <v>102</v>
      </c>
      <c r="D176" s="10"/>
      <c r="E176" s="11"/>
      <c r="F176" s="12"/>
      <c r="G176" s="12"/>
      <c r="H176" s="9"/>
      <c r="I176" s="12"/>
      <c r="J176" s="12"/>
      <c r="K176" s="9">
        <v>102</v>
      </c>
    </row>
    <row r="177" spans="1:12">
      <c r="A177" s="7">
        <v>169</v>
      </c>
      <c r="B177" s="8" t="s">
        <v>192</v>
      </c>
      <c r="C177" s="36">
        <f>SUM(F177:K177)</f>
        <v>3495</v>
      </c>
      <c r="D177" s="10"/>
      <c r="E177" s="11"/>
      <c r="F177" s="12"/>
      <c r="G177" s="12"/>
      <c r="H177" s="9"/>
      <c r="I177" s="12"/>
      <c r="J177" s="12"/>
      <c r="K177" s="9">
        <v>3495</v>
      </c>
    </row>
    <row r="178" spans="1:12">
      <c r="A178" s="7">
        <v>170</v>
      </c>
      <c r="B178" s="8" t="s">
        <v>193</v>
      </c>
      <c r="C178" s="36">
        <f>SUM(F178:K178)</f>
        <v>18341</v>
      </c>
      <c r="D178" s="10">
        <v>35884</v>
      </c>
      <c r="E178" s="11"/>
      <c r="F178" s="12"/>
      <c r="G178" s="12"/>
      <c r="H178" s="9"/>
      <c r="I178" s="12"/>
      <c r="J178" s="12"/>
      <c r="K178" s="9">
        <v>18341</v>
      </c>
    </row>
    <row r="179" spans="1:12">
      <c r="A179" s="7">
        <v>171</v>
      </c>
      <c r="B179" s="21" t="s">
        <v>194</v>
      </c>
      <c r="C179" s="36">
        <f>SUM(F179:K179)</f>
        <v>14675</v>
      </c>
      <c r="D179" s="10">
        <v>40573</v>
      </c>
      <c r="E179" s="11"/>
      <c r="F179" s="12"/>
      <c r="G179" s="9"/>
      <c r="H179" s="12"/>
      <c r="I179" s="12"/>
      <c r="J179" s="12"/>
      <c r="K179" s="12">
        <v>14675</v>
      </c>
    </row>
    <row r="180" spans="1:12">
      <c r="A180" s="7">
        <v>172</v>
      </c>
      <c r="B180" s="8" t="s">
        <v>195</v>
      </c>
      <c r="C180" s="36">
        <f>SUM(F180:K180)</f>
        <v>505</v>
      </c>
      <c r="D180" s="10">
        <v>37680</v>
      </c>
      <c r="E180" s="11"/>
      <c r="F180" s="12"/>
      <c r="G180" s="9"/>
      <c r="H180" s="9"/>
      <c r="I180" s="12"/>
      <c r="J180" s="12"/>
      <c r="K180" s="9">
        <v>505</v>
      </c>
    </row>
    <row r="181" spans="1:12">
      <c r="A181" s="7">
        <v>173</v>
      </c>
      <c r="B181" s="8" t="s">
        <v>196</v>
      </c>
      <c r="C181" s="36">
        <f>SUM(F181:K181)</f>
        <v>3400</v>
      </c>
      <c r="D181" s="10">
        <v>33541</v>
      </c>
      <c r="E181" s="11"/>
      <c r="F181" s="12"/>
      <c r="G181" s="12"/>
      <c r="H181" s="9"/>
      <c r="I181" s="12"/>
      <c r="J181" s="12"/>
      <c r="K181" s="9">
        <v>3400</v>
      </c>
    </row>
    <row r="182" spans="1:12">
      <c r="A182" s="7">
        <v>174</v>
      </c>
      <c r="B182" s="8" t="s">
        <v>197</v>
      </c>
      <c r="C182" s="36">
        <v>21470</v>
      </c>
      <c r="D182" s="10">
        <v>44995</v>
      </c>
      <c r="E182" s="11" t="s">
        <v>23</v>
      </c>
      <c r="F182" s="12">
        <v>21470</v>
      </c>
      <c r="G182" s="12"/>
      <c r="H182" s="9"/>
      <c r="I182" s="12"/>
      <c r="J182" s="12"/>
      <c r="K182" s="9"/>
    </row>
    <row r="183" spans="1:12">
      <c r="A183" s="7">
        <v>175</v>
      </c>
      <c r="B183" s="8" t="s">
        <v>198</v>
      </c>
      <c r="C183" s="50">
        <f>SUM(F183:K183)</f>
        <v>-8792.51</v>
      </c>
      <c r="D183" s="10">
        <v>44725</v>
      </c>
      <c r="E183" s="11" t="s">
        <v>23</v>
      </c>
      <c r="F183" s="50">
        <v>-15586.79</v>
      </c>
      <c r="G183" s="12"/>
      <c r="H183" s="9"/>
      <c r="I183" s="12">
        <v>6794.28</v>
      </c>
      <c r="J183" s="12"/>
      <c r="K183" s="9"/>
    </row>
    <row r="184" spans="1:12">
      <c r="A184" s="7">
        <v>176</v>
      </c>
      <c r="B184" s="8" t="s">
        <v>199</v>
      </c>
      <c r="C184" s="36">
        <f>SUM(F184:K184)</f>
        <v>1260</v>
      </c>
      <c r="D184" s="10">
        <v>33054</v>
      </c>
      <c r="E184" s="11"/>
      <c r="F184" s="12"/>
      <c r="G184" s="12"/>
      <c r="H184" s="9"/>
      <c r="I184" s="12"/>
      <c r="J184" s="12"/>
      <c r="K184" s="9">
        <v>1260</v>
      </c>
    </row>
    <row r="185" spans="1:12">
      <c r="A185" s="7">
        <v>177</v>
      </c>
      <c r="B185" s="8" t="s">
        <v>200</v>
      </c>
      <c r="C185" s="36">
        <f>SUM(F185:K185)</f>
        <v>11105</v>
      </c>
      <c r="D185" s="10"/>
      <c r="E185" s="11"/>
      <c r="F185" s="12"/>
      <c r="G185" s="12"/>
      <c r="H185" s="9"/>
      <c r="I185" s="12"/>
      <c r="J185" s="12"/>
      <c r="K185" s="9">
        <v>11105</v>
      </c>
    </row>
    <row r="186" spans="1:12">
      <c r="A186" s="7">
        <v>178</v>
      </c>
      <c r="B186" s="8" t="s">
        <v>201</v>
      </c>
      <c r="C186" s="50">
        <f>SUM(F186:K186)</f>
        <v>-1000</v>
      </c>
      <c r="D186" s="10">
        <v>44715</v>
      </c>
      <c r="E186" s="11" t="s">
        <v>23</v>
      </c>
      <c r="F186" s="50">
        <v>-1000</v>
      </c>
      <c r="G186" s="12"/>
      <c r="H186" s="9"/>
      <c r="I186" s="12"/>
      <c r="J186" s="12"/>
      <c r="K186" s="9"/>
    </row>
    <row r="187" spans="1:12">
      <c r="A187" s="7">
        <v>179</v>
      </c>
      <c r="B187" s="8" t="s">
        <v>202</v>
      </c>
      <c r="C187" s="36">
        <f>SUM(F187:K187)</f>
        <v>18538</v>
      </c>
      <c r="D187" s="10">
        <v>42857</v>
      </c>
      <c r="E187" s="11"/>
      <c r="F187" s="12"/>
      <c r="G187" s="12"/>
      <c r="H187" s="12"/>
      <c r="I187" s="12">
        <v>18538</v>
      </c>
      <c r="J187" s="12"/>
      <c r="K187" s="12"/>
    </row>
    <row r="188" spans="1:12">
      <c r="A188" s="7">
        <v>180</v>
      </c>
      <c r="B188" s="8" t="s">
        <v>202</v>
      </c>
      <c r="C188" s="36">
        <f>SUM(F188:K188)</f>
        <v>10270</v>
      </c>
      <c r="D188" s="10"/>
      <c r="E188" s="11"/>
      <c r="F188" s="12"/>
      <c r="G188" s="12"/>
      <c r="H188" s="12"/>
      <c r="I188" s="12"/>
      <c r="J188" s="12"/>
      <c r="K188" s="12">
        <v>10270</v>
      </c>
    </row>
    <row r="189" spans="1:12">
      <c r="A189" s="7">
        <v>181</v>
      </c>
      <c r="B189" s="8" t="s">
        <v>203</v>
      </c>
      <c r="C189" s="36">
        <f>SUM(F189:K189)</f>
        <v>6520</v>
      </c>
      <c r="D189" s="10"/>
      <c r="E189" s="11"/>
      <c r="F189" s="12"/>
      <c r="G189" s="12"/>
      <c r="H189" s="9"/>
      <c r="I189" s="12"/>
      <c r="J189" s="12"/>
      <c r="K189" s="9">
        <v>6520</v>
      </c>
    </row>
    <row r="190" spans="1:12">
      <c r="A190" s="7">
        <v>182</v>
      </c>
      <c r="B190" s="8" t="s">
        <v>204</v>
      </c>
      <c r="C190" s="36">
        <f>SUM(F190:K190)</f>
        <v>9960</v>
      </c>
      <c r="D190" s="10">
        <v>44733</v>
      </c>
      <c r="E190" s="11" t="s">
        <v>23</v>
      </c>
      <c r="F190" s="57">
        <v>9960</v>
      </c>
      <c r="G190" s="12"/>
      <c r="H190" s="12"/>
      <c r="I190" s="12"/>
      <c r="J190" s="12"/>
      <c r="K190" s="9"/>
    </row>
    <row r="191" spans="1:12">
      <c r="A191" s="7">
        <v>183</v>
      </c>
      <c r="B191" s="8" t="s">
        <v>205</v>
      </c>
      <c r="C191" s="36">
        <f>SUM(F191:K191)</f>
        <v>440</v>
      </c>
      <c r="D191" s="10"/>
      <c r="E191" s="11"/>
      <c r="F191" s="12"/>
      <c r="G191" s="12"/>
      <c r="H191" s="12"/>
      <c r="I191" s="12"/>
      <c r="J191" s="12"/>
      <c r="K191" s="12">
        <v>440</v>
      </c>
    </row>
    <row r="192" spans="1:12">
      <c r="A192" s="7">
        <v>184</v>
      </c>
      <c r="B192" s="8" t="s">
        <v>206</v>
      </c>
      <c r="C192" s="36">
        <v>8624.32</v>
      </c>
      <c r="D192" s="10">
        <v>44893</v>
      </c>
      <c r="E192" s="11" t="s">
        <v>23</v>
      </c>
      <c r="F192" s="12">
        <v>8624.32</v>
      </c>
      <c r="G192" s="12"/>
      <c r="H192" s="12"/>
      <c r="I192" s="12"/>
      <c r="J192" s="12"/>
      <c r="K192" s="12"/>
    </row>
    <row r="193" spans="1:12">
      <c r="A193" s="7">
        <v>185</v>
      </c>
      <c r="B193" s="40" t="s">
        <v>207</v>
      </c>
      <c r="C193" s="36">
        <v>6300</v>
      </c>
      <c r="D193" s="10">
        <v>44902</v>
      </c>
      <c r="E193" s="11" t="s">
        <v>23</v>
      </c>
      <c r="F193" s="12">
        <v>6300</v>
      </c>
      <c r="G193" s="12"/>
      <c r="H193" s="12"/>
      <c r="I193" s="12"/>
      <c r="J193" s="12"/>
      <c r="K193" s="12"/>
    </row>
    <row r="194" spans="1:12">
      <c r="A194" s="7">
        <v>186</v>
      </c>
      <c r="B194" s="8" t="s">
        <v>208</v>
      </c>
      <c r="C194" s="36">
        <f>SUM(F194:K194)</f>
        <v>30796.8</v>
      </c>
      <c r="D194" s="10">
        <v>44733</v>
      </c>
      <c r="E194" s="11" t="s">
        <v>23</v>
      </c>
      <c r="F194" s="12"/>
      <c r="G194" s="12">
        <v>19960</v>
      </c>
      <c r="H194" s="12">
        <v>7678.92</v>
      </c>
      <c r="I194" s="12"/>
      <c r="J194" s="12"/>
      <c r="K194" s="12">
        <v>3157.88</v>
      </c>
    </row>
    <row r="195" spans="1:12">
      <c r="A195" s="7">
        <v>187</v>
      </c>
      <c r="B195" s="8" t="s">
        <v>209</v>
      </c>
      <c r="C195" s="45">
        <v>-13064.84</v>
      </c>
      <c r="D195" s="10"/>
      <c r="E195" s="11"/>
      <c r="F195" s="45">
        <v>-13064.84</v>
      </c>
      <c r="G195" s="12"/>
      <c r="H195" s="12"/>
      <c r="I195" s="12"/>
      <c r="J195" s="12"/>
      <c r="K195" s="12"/>
    </row>
    <row r="196" spans="1:12">
      <c r="A196" s="7">
        <v>188</v>
      </c>
      <c r="B196" s="8" t="s">
        <v>210</v>
      </c>
      <c r="C196" s="36">
        <f>SUM(F196:K196)</f>
        <v>1114</v>
      </c>
      <c r="D196" s="10">
        <v>35399</v>
      </c>
      <c r="E196" s="11"/>
      <c r="F196" s="12"/>
      <c r="G196" s="12"/>
      <c r="H196" s="9"/>
      <c r="I196" s="12"/>
      <c r="J196" s="12"/>
      <c r="K196" s="9">
        <v>1114</v>
      </c>
    </row>
    <row r="197" spans="1:12">
      <c r="A197" s="7">
        <v>189</v>
      </c>
      <c r="B197" s="8" t="s">
        <v>211</v>
      </c>
      <c r="C197" s="36">
        <f>SUM(F197:K197)</f>
        <v>400</v>
      </c>
      <c r="D197" s="10">
        <v>37529</v>
      </c>
      <c r="E197" s="11"/>
      <c r="F197" s="9"/>
      <c r="G197" s="12"/>
      <c r="H197" s="12"/>
      <c r="I197" s="12"/>
      <c r="J197" s="12"/>
      <c r="K197" s="12">
        <v>400</v>
      </c>
    </row>
    <row r="198" spans="1:12">
      <c r="A198" s="7">
        <v>190</v>
      </c>
      <c r="B198" s="40" t="s">
        <v>212</v>
      </c>
      <c r="C198" s="36">
        <f>SUM(F198:K198)</f>
        <v>3150</v>
      </c>
      <c r="D198" s="10">
        <v>44616</v>
      </c>
      <c r="E198" s="11" t="s">
        <v>23</v>
      </c>
      <c r="F198" s="9"/>
      <c r="G198" s="12"/>
      <c r="H198" s="12"/>
      <c r="I198" s="12"/>
      <c r="J198" s="12"/>
      <c r="K198" s="12">
        <v>3150</v>
      </c>
    </row>
    <row r="199" spans="1:12">
      <c r="A199" s="7">
        <v>191</v>
      </c>
      <c r="B199" s="40" t="s">
        <v>213</v>
      </c>
      <c r="C199" s="39">
        <f>SUM(F199:K199)</f>
        <v>-5409</v>
      </c>
      <c r="D199" s="10">
        <v>44733</v>
      </c>
      <c r="E199" s="11" t="s">
        <v>23</v>
      </c>
      <c r="F199" s="39">
        <v>-5409</v>
      </c>
      <c r="G199" s="12"/>
      <c r="H199" s="12"/>
      <c r="I199" s="12"/>
      <c r="J199" s="12"/>
      <c r="K199" s="12"/>
    </row>
    <row r="200" spans="1:12">
      <c r="A200" s="7">
        <v>192</v>
      </c>
      <c r="B200" s="8" t="s">
        <v>214</v>
      </c>
      <c r="C200" s="36">
        <f>SUM(F200:K200)</f>
        <v>700</v>
      </c>
      <c r="D200" s="10">
        <v>26830</v>
      </c>
      <c r="E200" s="11"/>
      <c r="F200" s="12"/>
      <c r="G200" s="12"/>
      <c r="H200" s="9"/>
      <c r="I200" s="12"/>
      <c r="J200" s="12"/>
      <c r="K200" s="9">
        <v>700</v>
      </c>
    </row>
    <row r="201" spans="1:12">
      <c r="A201" s="7">
        <v>193</v>
      </c>
      <c r="B201" s="40" t="s">
        <v>215</v>
      </c>
      <c r="C201" s="50">
        <f>SUM(F201:K201)</f>
        <v>-85</v>
      </c>
      <c r="D201" s="10"/>
      <c r="E201" s="11"/>
      <c r="F201" s="50">
        <v>-85</v>
      </c>
      <c r="G201" s="12"/>
      <c r="H201" s="9"/>
      <c r="I201" s="12"/>
      <c r="J201" s="12"/>
      <c r="K201" s="9"/>
    </row>
    <row r="202" spans="1:12">
      <c r="A202" s="7">
        <v>194</v>
      </c>
      <c r="B202" s="8" t="s">
        <v>216</v>
      </c>
      <c r="C202" s="36">
        <f>SUM(F202:K202)</f>
        <v>2000</v>
      </c>
      <c r="D202" s="10">
        <v>33358</v>
      </c>
      <c r="E202" s="11"/>
      <c r="F202" s="12"/>
      <c r="G202" s="12"/>
      <c r="H202" s="9"/>
      <c r="I202" s="12"/>
      <c r="J202" s="12"/>
      <c r="K202" s="9">
        <v>2000</v>
      </c>
    </row>
    <row r="203" spans="1:12">
      <c r="A203" s="7">
        <v>195</v>
      </c>
      <c r="B203" s="8" t="s">
        <v>217</v>
      </c>
      <c r="C203" s="36">
        <f>SUM(F203:K203)</f>
        <v>6520</v>
      </c>
      <c r="D203" s="10"/>
      <c r="E203" s="11"/>
      <c r="F203" s="12"/>
      <c r="G203" s="12"/>
      <c r="H203" s="9"/>
      <c r="I203" s="12"/>
      <c r="J203" s="12"/>
      <c r="K203" s="9">
        <v>6520</v>
      </c>
    </row>
    <row r="204" spans="1:12">
      <c r="A204" s="7">
        <v>196</v>
      </c>
      <c r="B204" s="8" t="s">
        <v>218</v>
      </c>
      <c r="C204" s="36">
        <f>SUM(F204:K204)</f>
        <v>16967</v>
      </c>
      <c r="D204" s="10"/>
      <c r="E204" s="11"/>
      <c r="F204" s="12"/>
      <c r="G204" s="12"/>
      <c r="H204" s="9"/>
      <c r="I204" s="12"/>
      <c r="J204" s="12"/>
      <c r="K204" s="9">
        <v>16967</v>
      </c>
    </row>
    <row r="205" spans="1:12">
      <c r="A205" s="7">
        <v>197</v>
      </c>
      <c r="B205" s="8" t="s">
        <v>219</v>
      </c>
      <c r="C205" s="39">
        <v>-600</v>
      </c>
      <c r="D205" s="10"/>
      <c r="E205" s="11"/>
      <c r="F205" s="39">
        <v>-600</v>
      </c>
      <c r="G205" s="12"/>
      <c r="H205" s="9"/>
      <c r="I205" s="12"/>
      <c r="J205" s="12"/>
      <c r="K205" s="9"/>
    </row>
    <row r="206" spans="1:12">
      <c r="A206" s="7">
        <v>198</v>
      </c>
      <c r="B206" s="8" t="s">
        <v>220</v>
      </c>
      <c r="C206" s="45">
        <f>SUM(F206:K206)</f>
        <v>-1893</v>
      </c>
      <c r="D206" s="10">
        <v>42872</v>
      </c>
      <c r="E206" s="11"/>
      <c r="F206" s="45">
        <v>-1893</v>
      </c>
      <c r="G206" s="12"/>
      <c r="H206" s="9"/>
      <c r="I206" s="12"/>
      <c r="J206" s="12"/>
      <c r="K206" s="9"/>
    </row>
    <row r="207" spans="1:12">
      <c r="A207" s="7">
        <v>199</v>
      </c>
      <c r="B207" s="8" t="s">
        <v>221</v>
      </c>
      <c r="C207" s="36">
        <f>SUM(F207:K207)</f>
        <v>320</v>
      </c>
      <c r="D207" s="10">
        <v>26875</v>
      </c>
      <c r="E207" s="11"/>
      <c r="F207" s="12"/>
      <c r="G207" s="12"/>
      <c r="H207" s="9"/>
      <c r="I207" s="12"/>
      <c r="J207" s="12"/>
      <c r="K207" s="9">
        <v>320</v>
      </c>
    </row>
    <row r="208" spans="1:12">
      <c r="A208" s="7">
        <v>200</v>
      </c>
      <c r="B208" s="8" t="s">
        <v>222</v>
      </c>
      <c r="C208" s="36">
        <f>SUM(F208:K208)</f>
        <v>12895.16</v>
      </c>
      <c r="D208" s="10"/>
      <c r="E208" s="11"/>
      <c r="F208" s="12"/>
      <c r="G208" s="12"/>
      <c r="H208" s="9"/>
      <c r="I208" s="12"/>
      <c r="J208" s="12"/>
      <c r="K208" s="12">
        <v>12895.16</v>
      </c>
    </row>
    <row r="209" spans="1:12">
      <c r="A209" s="7">
        <v>201</v>
      </c>
      <c r="B209" s="8" t="s">
        <v>223</v>
      </c>
      <c r="C209" s="36">
        <f>SUM(F209:K209)</f>
        <v>10425.93</v>
      </c>
      <c r="D209" s="10"/>
      <c r="E209" s="11"/>
      <c r="F209" s="12"/>
      <c r="G209" s="12"/>
      <c r="H209" s="9"/>
      <c r="I209" s="12"/>
      <c r="J209" s="12"/>
      <c r="K209" s="12">
        <v>10425.93</v>
      </c>
    </row>
    <row r="210" spans="1:12">
      <c r="A210" s="7">
        <v>202</v>
      </c>
      <c r="B210" s="40" t="s">
        <v>224</v>
      </c>
      <c r="C210" s="45">
        <f>SUM(F210:K210)</f>
        <v>-40</v>
      </c>
      <c r="D210" s="10"/>
      <c r="E210" s="11"/>
      <c r="F210" s="39">
        <v>-40</v>
      </c>
      <c r="G210" s="20"/>
      <c r="H210" s="12"/>
      <c r="I210" s="12"/>
      <c r="J210" s="12"/>
      <c r="K210" s="12"/>
    </row>
    <row r="211" spans="1:12">
      <c r="A211" s="7">
        <v>203</v>
      </c>
      <c r="B211" s="8" t="s">
        <v>225</v>
      </c>
      <c r="C211" s="36">
        <f>SUM(F211:K211)</f>
        <v>4070</v>
      </c>
      <c r="D211" s="10">
        <v>44719</v>
      </c>
      <c r="E211" s="11" t="s">
        <v>23</v>
      </c>
      <c r="F211" s="16"/>
      <c r="G211" s="20"/>
      <c r="H211" s="12"/>
      <c r="I211" s="12"/>
      <c r="J211" s="12"/>
      <c r="K211" s="12">
        <v>4070</v>
      </c>
    </row>
    <row r="212" spans="1:12">
      <c r="A212" s="7">
        <v>204</v>
      </c>
      <c r="B212" s="8" t="s">
        <v>226</v>
      </c>
      <c r="C212" s="45">
        <f>SUM(F212:K212)</f>
        <v>-977.9</v>
      </c>
      <c r="D212" s="10"/>
      <c r="E212" s="11"/>
      <c r="F212" s="45">
        <v>-977.9</v>
      </c>
      <c r="G212" s="20"/>
      <c r="H212" s="12"/>
      <c r="I212" s="12"/>
      <c r="J212" s="12"/>
      <c r="K212" s="12"/>
    </row>
    <row r="213" spans="1:12">
      <c r="A213" s="7">
        <v>205</v>
      </c>
      <c r="B213" s="8" t="s">
        <v>227</v>
      </c>
      <c r="C213" s="36">
        <f>SUM(F213:K213)</f>
        <v>18245</v>
      </c>
      <c r="D213" s="10">
        <v>35338</v>
      </c>
      <c r="E213" s="11"/>
      <c r="F213" s="12"/>
      <c r="G213" s="9"/>
      <c r="H213" s="12"/>
      <c r="I213" s="12"/>
      <c r="J213" s="12"/>
      <c r="K213" s="12">
        <v>18245</v>
      </c>
    </row>
    <row r="214" spans="1:12" customHeight="1" ht="12.75">
      <c r="A214" s="82" t="s">
        <v>228</v>
      </c>
      <c r="B214" s="82"/>
      <c r="C214" s="26">
        <f>SUM(C9:C213)</f>
        <v>60156161.34</v>
      </c>
      <c r="D214" s="26"/>
      <c r="E214" s="26"/>
      <c r="F214" s="26">
        <f>SUM(F9:F213)</f>
        <v>20198543.43</v>
      </c>
      <c r="G214" s="26">
        <f>SUM(G9:G213)</f>
        <v>849430.32</v>
      </c>
      <c r="H214" s="26">
        <f>SUM(H9:H213)</f>
        <v>12128341.33</v>
      </c>
      <c r="I214" s="26">
        <f>SUM(I9:I213)</f>
        <v>26251275.21</v>
      </c>
      <c r="J214" s="26">
        <f>SUM(J9:J213)</f>
        <v>118719.75</v>
      </c>
      <c r="K214" s="26">
        <f>SUM(K9:K213)</f>
        <v>609851.3</v>
      </c>
    </row>
    <row r="215" spans="1:12" customHeight="1" ht="12.75">
      <c r="C215" s="27"/>
      <c r="F215" s="27"/>
      <c r="H215" s="27"/>
    </row>
    <row r="216" spans="1:12">
      <c r="A216" s="28" t="s">
        <v>229</v>
      </c>
      <c r="C216" s="29"/>
      <c r="D216" s="29"/>
      <c r="E216" s="29"/>
    </row>
    <row r="217" spans="1:12">
      <c r="F217" s="27"/>
      <c r="H217" s="29"/>
    </row>
    <row r="218" spans="1:12">
      <c r="C218" s="27"/>
      <c r="D218" s="27"/>
      <c r="E218" s="48"/>
      <c r="F218" s="27"/>
    </row>
    <row r="219" spans="1:12">
      <c r="B219" s="65" t="s">
        <v>230</v>
      </c>
      <c r="C219" s="65"/>
      <c r="D219" s="3"/>
      <c r="E219" s="49"/>
      <c r="I219" s="65" t="s">
        <v>231</v>
      </c>
      <c r="J219" s="65"/>
    </row>
    <row r="220" spans="1:12">
      <c r="B220" s="83" t="s">
        <v>232</v>
      </c>
      <c r="C220" s="83"/>
      <c r="D220" s="30"/>
      <c r="E220" s="30"/>
      <c r="I220" s="83" t="s">
        <v>233</v>
      </c>
      <c r="J220" s="8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4:B214"/>
    <mergeCell ref="B219:C219"/>
    <mergeCell ref="I219:J219"/>
    <mergeCell ref="B220:C220"/>
    <mergeCell ref="I220:J220"/>
    <mergeCell ref="A2:K2"/>
    <mergeCell ref="A3:K3"/>
    <mergeCell ref="A6:B7"/>
    <mergeCell ref="C6:C8"/>
    <mergeCell ref="D6:D8"/>
    <mergeCell ref="E6:E8"/>
    <mergeCell ref="F6:K6"/>
    <mergeCell ref="F7:H7"/>
    <mergeCell ref="I7:K7"/>
    <mergeCell ref="A8:B8"/>
  </mergeCells>
  <printOptions gridLines="false" gridLinesSet="true"/>
  <pageMargins left="0.58" right="0.23622047244094" top="0.55" bottom="0.71" header="0" footer="0.37"/>
  <pageSetup paperSize="5" orientation="landscape" scale="100" fitToHeight="1" fitToWidth="1" r:id="rId1"/>
  <headerFooter differentOddEven="false" differentFirst="false" scaleWithDoc="true" alignWithMargins="false">
    <oddHeader/>
    <oddFooter>&amp;CPage &amp;P of &amp;N</oddFooter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AS_OF_1ST_QTR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Owner</cp:lastModifiedBy>
  <dcterms:created xsi:type="dcterms:W3CDTF">2018-01-17T13:45:47+08:00</dcterms:created>
  <dcterms:modified xsi:type="dcterms:W3CDTF">2023-05-02T11:19:42+08:00</dcterms:modified>
  <dc:title/>
  <dc:description/>
  <dc:subject/>
  <cp:keywords/>
  <cp:category/>
</cp:coreProperties>
</file>